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drawings/drawing9.xml" ContentType="application/vnd.openxmlformats-officedocument.drawing+xml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drawings/drawing10.xml" ContentType="application/vnd.openxmlformats-officedocument.drawing+xml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drawings/drawing11.xml" ContentType="application/vnd.openxmlformats-officedocument.drawing+xml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drawings/drawing12.xml" ContentType="application/vnd.openxmlformats-officedocument.drawing+xml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drawings/drawing13.xml" ContentType="application/vnd.openxmlformats-officedocument.drawing+xml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drawings/drawing14.xml" ContentType="application/vnd.openxmlformats-officedocument.drawing+xml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 codeName="{37A63EE7-654F-3FA9-A528-636911D70600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ollo\Downloads\"/>
    </mc:Choice>
  </mc:AlternateContent>
  <xr:revisionPtr revIDLastSave="0" documentId="13_ncr:1_{14C80F07-CFCC-4834-9D2E-D2460F770154}" xr6:coauthVersionLast="47" xr6:coauthVersionMax="47" xr10:uidLastSave="{00000000-0000-0000-0000-000000000000}"/>
  <bookViews>
    <workbookView xWindow="-38520" yWindow="-120" windowWidth="38640" windowHeight="15720" tabRatio="515" xr2:uid="{00000000-000D-0000-FFFF-FFFF00000000}"/>
  </bookViews>
  <sheets>
    <sheet name="Control" sheetId="1" r:id="rId1"/>
    <sheet name="Grupos IP" sheetId="30" state="hidden" r:id="rId2"/>
    <sheet name="Web Filter" sheetId="2" state="hidden" r:id="rId3"/>
    <sheet name="Listas" sheetId="10" state="hidden" r:id="rId4"/>
    <sheet name="App Control" sheetId="5" state="hidden" r:id="rId5"/>
    <sheet name="IPS" sheetId="29" state="hidden" r:id="rId6"/>
    <sheet name="WAF" sheetId="28" state="hidden" r:id="rId7"/>
    <sheet name="DNS Filter" sheetId="32" state="hidden" r:id="rId8"/>
    <sheet name="VPN S2S" sheetId="4" state="hidden" r:id="rId9"/>
    <sheet name="VPN S2S (2)" sheetId="56" state="hidden" r:id="rId10"/>
    <sheet name="VPN S2S (3)" sheetId="57" state="hidden" r:id="rId11"/>
    <sheet name="VPN S2S (4)" sheetId="58" state="hidden" r:id="rId12"/>
    <sheet name="VPN Movil" sheetId="40" state="hidden" r:id="rId13"/>
    <sheet name="VPN Movil (2)" sheetId="55" state="hidden" r:id="rId14"/>
    <sheet name="Usuarios VPN" sheetId="39" state="hidden" r:id="rId15"/>
    <sheet name="IP Mac" sheetId="9" state="hidden" r:id="rId16"/>
    <sheet name="Mapped IP" sheetId="46" state="hidden" r:id="rId17"/>
    <sheet name="DIP" sheetId="47" state="hidden" r:id="rId18"/>
    <sheet name="VPN SSL" sheetId="60" state="hidden" r:id="rId19"/>
    <sheet name="Email Filter" sheetId="61" state="hidden" r:id="rId20"/>
    <sheet name="AV" sheetId="25" state="hidden" r:id="rId21"/>
    <sheet name="DLP" sheetId="26" state="hidden" r:id="rId22"/>
    <sheet name="Config Adicional" sheetId="59" r:id="rId23"/>
    <sheet name="DB" sheetId="34" state="hidden" r:id="rId24"/>
  </sheets>
  <externalReferences>
    <externalReference r:id="rId25"/>
  </externalReferences>
  <definedNames>
    <definedName name="_xlnm._FilterDatabase" localSheetId="2" hidden="1">'Web Filter'!$B$8:$O$102</definedName>
    <definedName name="aalto" localSheetId="17">[1]DB!$C$33:$C$37</definedName>
    <definedName name="aalto">DB!$C$32:$C$33</definedName>
    <definedName name="aalto1">DB!$E$35</definedName>
    <definedName name="aalto2" localSheetId="17">[1]DB!$D$33:$D$34</definedName>
    <definedName name="aalto2">DB!$D$33:$D$36</definedName>
    <definedName name="abajo" localSheetId="17">[1]DB!$C$26:$C$27</definedName>
    <definedName name="abajo">DB!$C$26:$C$26</definedName>
    <definedName name="abajo2" localSheetId="17">[1]DB!$D$26</definedName>
    <definedName name="abajo2">DB!$D$26:$D$27</definedName>
    <definedName name="acceso">DB!$E$13:$E$14</definedName>
    <definedName name="Accion" localSheetId="17">[1]DB!$B$13:$B$15</definedName>
    <definedName name="Accion">DB!$B$14:$B$16</definedName>
    <definedName name="accion2" localSheetId="17">[1]DB!$B$22:$B$27</definedName>
    <definedName name="accion2">DB!$B$23:$B$28</definedName>
    <definedName name="accion3" localSheetId="17">[1]DB!$B$17:$B$20</definedName>
    <definedName name="accion3">DB!$B$18:$B$21</definedName>
    <definedName name="accion4" localSheetId="17">[1]DB!$B$29:$B$30</definedName>
    <definedName name="accion4">DB!$B$30:$B$31</definedName>
    <definedName name="accion6" localSheetId="17">[1]DB!$B$36:$B$38</definedName>
    <definedName name="accion6">DB!$B$38:$B$40</definedName>
    <definedName name="accion7" localSheetId="17">[1]DB!$B$43:$B$46</definedName>
    <definedName name="accion7">DB!$B$45:$B$48</definedName>
    <definedName name="accion8" localSheetId="17">[1]DB!$B$48:$B$51</definedName>
    <definedName name="accion8">DB!$B$50:$B$54</definedName>
    <definedName name="accon">DB!$D$18:$D$19</definedName>
    <definedName name="accon1">DB!$D$21:$D$23</definedName>
    <definedName name="accon5" localSheetId="17">[1]DB!$B$32:$B$34</definedName>
    <definedName name="accon5">DB!$B$33:$B$36</definedName>
    <definedName name="aggre">DB!$E$3</definedName>
    <definedName name="asignar">DB!$E$10</definedName>
    <definedName name="autenticacion" localSheetId="17">[1]DB!$C$9:$C$10</definedName>
    <definedName name="autenticacion">DB!$C$9:$C$10</definedName>
    <definedName name="BB5trt">DB!#REF!</definedName>
    <definedName name="categoria" localSheetId="17">[1]DB!$B$2:$B$4</definedName>
    <definedName name="categoria">DB!$B$2:$B$5</definedName>
    <definedName name="categoriass">DB!#REF!</definedName>
    <definedName name="dhalto" localSheetId="17">[1]DB!$C$49:$C$54</definedName>
    <definedName name="dhalto">DB!$C$46:$C$51</definedName>
    <definedName name="dhbajo" localSheetId="17">[1]DB!$C$39:$C$47</definedName>
    <definedName name="dhbajo">DB!$C$35:$C$44</definedName>
    <definedName name="dhcomp">DB!$E$4:$E$7</definedName>
    <definedName name="dhmov">DB!$E$8:$E$9</definedName>
    <definedName name="dispositivos" localSheetId="17">[1]DB!$D$29:$D$30</definedName>
    <definedName name="dispositivos">DB!$D$29:$D$30</definedName>
    <definedName name="ealto" localSheetId="17">[1]DB!$C$29:$C$31</definedName>
    <definedName name="ealto">DB!$C$28:$C$30</definedName>
    <definedName name="ebajo" localSheetId="17">[1]DB!$C$22:$C$24</definedName>
    <definedName name="ebajo">DB!$C$22:$C$24</definedName>
    <definedName name="encr">DB!$E$38</definedName>
    <definedName name="encripcion">DB!$D$38:$D$40</definedName>
    <definedName name="FAZ">DB!$E$22:$E$25</definedName>
    <definedName name="Fcloud">DB!$D$15:$D$16</definedName>
    <definedName name="filtro" localSheetId="17">[1]DB!#REF!</definedName>
    <definedName name="filtro" localSheetId="14">DB!#REF!</definedName>
    <definedName name="filtro" localSheetId="12">DB!#REF!</definedName>
    <definedName name="filtro" localSheetId="13">DB!#REF!</definedName>
    <definedName name="filtro" localSheetId="18">DB!#REF!</definedName>
    <definedName name="filtro">DB!#REF!</definedName>
    <definedName name="gateway" localSheetId="17">[1]DB!$C$2:$C$3</definedName>
    <definedName name="gateway">DB!$C$2:$C$3</definedName>
    <definedName name="grupos" localSheetId="17">[1]DB!$D$10:$D$13</definedName>
    <definedName name="grupos">DB!$D$10:$D$13</definedName>
    <definedName name="ike" localSheetId="17">[1]DB!$C$12:$C$13</definedName>
    <definedName name="ike">DB!$C$12:$C$13</definedName>
    <definedName name="ikeee" localSheetId="9">'VPN S2S (2)'!$G$13</definedName>
    <definedName name="ikeee" localSheetId="10">'VPN S2S (3)'!$G$13</definedName>
    <definedName name="ikeee" localSheetId="11">'VPN S2S (4)'!$G$13</definedName>
    <definedName name="ikeee">'VPN S2S'!$G$13</definedName>
    <definedName name="main">DB!$E$2</definedName>
    <definedName name="modo" localSheetId="17">[1]DB!$B$40:$B$41</definedName>
    <definedName name="modo">DB!$B$42:$B$43</definedName>
    <definedName name="nivel" localSheetId="17">[1]DB!$C$19:$C$20</definedName>
    <definedName name="nivel">DB!$C$19:$C$20</definedName>
    <definedName name="proposals" localSheetId="17">[1]DB!$C$15:$C$17</definedName>
    <definedName name="proposals">DB!$C$15:$C$17</definedName>
    <definedName name="rango">DB!$E$16:$E$17</definedName>
    <definedName name="reporte">DB!$E$27:$E$30</definedName>
    <definedName name="servdns">DB!$E$19:$E$20</definedName>
    <definedName name="spm">DB!$D$43:$D$46</definedName>
    <definedName name="spma">DB!$D$49:$D$51</definedName>
    <definedName name="spmb">DB!$E$41:$E$43</definedName>
    <definedName name="spmc">DB!$E$46:$E$47</definedName>
    <definedName name="subcategoria" localSheetId="17">[1]DB!$B$6:$B$7</definedName>
    <definedName name="subcategoria">DB!$B$7:$B$8</definedName>
    <definedName name="tabla" localSheetId="2">INDEX((#REF!,#REF!,#REF!),,,MATCH('Web Filter'!A$9,'Web Filter'!$P$14:$P$14,0))</definedName>
    <definedName name="Tipo" localSheetId="17">[1]DB!$B$9:$B$11</definedName>
    <definedName name="Tipo">DB!$B$10:$B$12</definedName>
    <definedName name="vendor" localSheetId="17">[1]DB!$C$5:$C$7</definedName>
    <definedName name="vendor">DB!$C$5:$C$7</definedName>
    <definedName name="vpn" localSheetId="17">[1]DB!$D$2:$D$5</definedName>
    <definedName name="vpn">DB!$D$2:$D$5</definedName>
    <definedName name="vpns" localSheetId="17">[1]DB!$D$7:$D$8</definedName>
    <definedName name="vpns">DB!$D$7:$D$8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9" i="58" l="1"/>
  <c r="K29" i="58"/>
  <c r="K27" i="58"/>
  <c r="K26" i="58"/>
  <c r="M22" i="58"/>
  <c r="K22" i="58"/>
  <c r="M21" i="58"/>
  <c r="K21" i="58"/>
  <c r="M20" i="58"/>
  <c r="K20" i="58"/>
  <c r="K18" i="58"/>
  <c r="G12" i="58"/>
  <c r="B12" i="58"/>
  <c r="B8" i="58"/>
  <c r="M29" i="57"/>
  <c r="K29" i="57"/>
  <c r="K27" i="57"/>
  <c r="K26" i="57"/>
  <c r="M22" i="57"/>
  <c r="K22" i="57"/>
  <c r="M21" i="57"/>
  <c r="K21" i="57"/>
  <c r="M20" i="57"/>
  <c r="K20" i="57"/>
  <c r="K18" i="57"/>
  <c r="G12" i="57"/>
  <c r="B12" i="57"/>
  <c r="B8" i="57"/>
  <c r="M29" i="56"/>
  <c r="K29" i="56"/>
  <c r="K27" i="56"/>
  <c r="K26" i="56"/>
  <c r="M22" i="56"/>
  <c r="K22" i="56"/>
  <c r="M21" i="56"/>
  <c r="K21" i="56"/>
  <c r="M20" i="56"/>
  <c r="K20" i="56"/>
  <c r="K18" i="56"/>
  <c r="G12" i="56"/>
  <c r="B12" i="56"/>
  <c r="B8" i="56"/>
  <c r="B8" i="4"/>
  <c r="P17" i="61"/>
  <c r="P16" i="61"/>
  <c r="P15" i="61"/>
  <c r="P14" i="61"/>
  <c r="P13" i="61"/>
  <c r="P12" i="61"/>
  <c r="P11" i="61"/>
  <c r="N17" i="61"/>
  <c r="N16" i="61"/>
  <c r="N15" i="61"/>
  <c r="N14" i="61"/>
  <c r="N13" i="61"/>
  <c r="N12" i="61"/>
  <c r="N11" i="61"/>
  <c r="L17" i="61"/>
  <c r="L16" i="61"/>
  <c r="L15" i="61"/>
  <c r="L14" i="61"/>
  <c r="L13" i="61"/>
  <c r="L12" i="61"/>
  <c r="L11" i="61"/>
  <c r="J17" i="61"/>
  <c r="J16" i="61"/>
  <c r="J15" i="61"/>
  <c r="J14" i="61"/>
  <c r="J13" i="61"/>
  <c r="J12" i="61"/>
  <c r="J11" i="61"/>
  <c r="H12" i="61"/>
  <c r="H13" i="61"/>
  <c r="H14" i="61"/>
  <c r="H15" i="61"/>
  <c r="H16" i="61"/>
  <c r="H17" i="61"/>
  <c r="H11" i="61"/>
  <c r="P9" i="61"/>
  <c r="P8" i="61"/>
  <c r="P7" i="61"/>
  <c r="N9" i="61"/>
  <c r="N8" i="61"/>
  <c r="N7" i="61"/>
  <c r="L9" i="61"/>
  <c r="L8" i="61"/>
  <c r="L7" i="61"/>
  <c r="J9" i="61"/>
  <c r="J8" i="61"/>
  <c r="J7" i="61"/>
  <c r="H8" i="61"/>
  <c r="H9" i="61"/>
  <c r="H7" i="61"/>
  <c r="F11" i="29"/>
  <c r="F10" i="29"/>
  <c r="B7" i="47"/>
  <c r="B8" i="47"/>
  <c r="B9" i="47"/>
  <c r="B10" i="47"/>
  <c r="B11" i="47"/>
  <c r="B12" i="47"/>
  <c r="B13" i="47"/>
  <c r="B14" i="47"/>
  <c r="B15" i="47"/>
  <c r="B6" i="47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6" i="9"/>
  <c r="B13" i="60"/>
  <c r="B15" i="60"/>
  <c r="B9" i="60"/>
  <c r="G22" i="40"/>
  <c r="B22" i="40"/>
  <c r="B15" i="40"/>
  <c r="B11" i="40"/>
  <c r="B15" i="55"/>
  <c r="G22" i="55"/>
  <c r="B11" i="55"/>
  <c r="Q5" i="32"/>
  <c r="O5" i="32"/>
  <c r="M5" i="32"/>
  <c r="K5" i="32"/>
  <c r="I5" i="32"/>
  <c r="Q89" i="32"/>
  <c r="Q88" i="32"/>
  <c r="Q87" i="32"/>
  <c r="Q86" i="32"/>
  <c r="Q85" i="32"/>
  <c r="Q84" i="32"/>
  <c r="Q83" i="32"/>
  <c r="Q82" i="32"/>
  <c r="Q81" i="32"/>
  <c r="Q80" i="32"/>
  <c r="Q79" i="32"/>
  <c r="Q78" i="32"/>
  <c r="Q77" i="32"/>
  <c r="Q76" i="32"/>
  <c r="Q75" i="32"/>
  <c r="Q74" i="32"/>
  <c r="Q73" i="32"/>
  <c r="Q72" i="32"/>
  <c r="Q71" i="32"/>
  <c r="Q70" i="32"/>
  <c r="Q69" i="32"/>
  <c r="Q68" i="32"/>
  <c r="Q67" i="32"/>
  <c r="Q66" i="32"/>
  <c r="Q65" i="32"/>
  <c r="Q64" i="32"/>
  <c r="Q63" i="32"/>
  <c r="Q62" i="32"/>
  <c r="Q61" i="32"/>
  <c r="Q60" i="32"/>
  <c r="Q59" i="32"/>
  <c r="Q58" i="32"/>
  <c r="Q57" i="32"/>
  <c r="Q56" i="32"/>
  <c r="O89" i="32"/>
  <c r="O88" i="32"/>
  <c r="O87" i="32"/>
  <c r="O86" i="32"/>
  <c r="O85" i="32"/>
  <c r="O84" i="32"/>
  <c r="O83" i="32"/>
  <c r="O82" i="32"/>
  <c r="O81" i="32"/>
  <c r="O80" i="32"/>
  <c r="O79" i="32"/>
  <c r="O78" i="32"/>
  <c r="O77" i="32"/>
  <c r="O76" i="32"/>
  <c r="O75" i="32"/>
  <c r="O74" i="32"/>
  <c r="O73" i="32"/>
  <c r="O72" i="32"/>
  <c r="O71" i="32"/>
  <c r="O70" i="32"/>
  <c r="O69" i="32"/>
  <c r="O68" i="32"/>
  <c r="O67" i="32"/>
  <c r="O66" i="32"/>
  <c r="O65" i="32"/>
  <c r="O64" i="32"/>
  <c r="O63" i="32"/>
  <c r="O62" i="32"/>
  <c r="O61" i="32"/>
  <c r="O60" i="32"/>
  <c r="O59" i="32"/>
  <c r="O58" i="32"/>
  <c r="O57" i="32"/>
  <c r="O56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66" i="32"/>
  <c r="K65" i="32"/>
  <c r="K64" i="32"/>
  <c r="K63" i="32"/>
  <c r="K62" i="32"/>
  <c r="K61" i="32"/>
  <c r="K60" i="32"/>
  <c r="K59" i="32"/>
  <c r="K58" i="32"/>
  <c r="K57" i="32"/>
  <c r="K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56" i="32"/>
  <c r="Q54" i="32"/>
  <c r="Q53" i="32"/>
  <c r="Q52" i="32"/>
  <c r="Q51" i="32"/>
  <c r="Q50" i="32"/>
  <c r="Q49" i="32"/>
  <c r="Q48" i="32"/>
  <c r="Q47" i="32"/>
  <c r="Q46" i="32"/>
  <c r="Q45" i="32"/>
  <c r="Q44" i="32"/>
  <c r="O54" i="32"/>
  <c r="O53" i="32"/>
  <c r="O52" i="32"/>
  <c r="O51" i="32"/>
  <c r="O50" i="32"/>
  <c r="O49" i="32"/>
  <c r="O48" i="32"/>
  <c r="O47" i="32"/>
  <c r="O46" i="32"/>
  <c r="O45" i="32"/>
  <c r="O44" i="32"/>
  <c r="M54" i="32"/>
  <c r="M53" i="32"/>
  <c r="M52" i="32"/>
  <c r="M51" i="32"/>
  <c r="M50" i="32"/>
  <c r="M49" i="32"/>
  <c r="M48" i="32"/>
  <c r="M47" i="32"/>
  <c r="M46" i="32"/>
  <c r="M45" i="32"/>
  <c r="M44" i="32"/>
  <c r="K54" i="32"/>
  <c r="K53" i="32"/>
  <c r="K52" i="32"/>
  <c r="K51" i="32"/>
  <c r="K50" i="32"/>
  <c r="K49" i="32"/>
  <c r="K48" i="32"/>
  <c r="K47" i="32"/>
  <c r="K46" i="32"/>
  <c r="K45" i="32"/>
  <c r="K44" i="32"/>
  <c r="I45" i="32"/>
  <c r="I46" i="32"/>
  <c r="I47" i="32"/>
  <c r="I48" i="32"/>
  <c r="I49" i="32"/>
  <c r="I50" i="32"/>
  <c r="I51" i="32"/>
  <c r="I52" i="32"/>
  <c r="I53" i="32"/>
  <c r="I54" i="32"/>
  <c r="I44" i="32"/>
  <c r="Q42" i="32"/>
  <c r="Q41" i="32"/>
  <c r="Q40" i="32"/>
  <c r="Q39" i="32"/>
  <c r="Q38" i="32"/>
  <c r="Q37" i="32"/>
  <c r="Q36" i="32"/>
  <c r="Q35" i="32"/>
  <c r="Q34" i="32"/>
  <c r="O42" i="32"/>
  <c r="O41" i="32"/>
  <c r="O40" i="32"/>
  <c r="O39" i="32"/>
  <c r="O38" i="32"/>
  <c r="O37" i="32"/>
  <c r="O36" i="32"/>
  <c r="O35" i="32"/>
  <c r="O34" i="32"/>
  <c r="M42" i="32"/>
  <c r="M41" i="32"/>
  <c r="M40" i="32"/>
  <c r="M39" i="32"/>
  <c r="M38" i="32"/>
  <c r="M37" i="32"/>
  <c r="M36" i="32"/>
  <c r="M35" i="32"/>
  <c r="M34" i="32"/>
  <c r="K42" i="32"/>
  <c r="K41" i="32"/>
  <c r="K40" i="32"/>
  <c r="K39" i="32"/>
  <c r="K38" i="32"/>
  <c r="K37" i="32"/>
  <c r="K36" i="32"/>
  <c r="K35" i="32"/>
  <c r="K34" i="32"/>
  <c r="I35" i="32"/>
  <c r="I36" i="32"/>
  <c r="I37" i="32"/>
  <c r="I38" i="32"/>
  <c r="I39" i="32"/>
  <c r="I40" i="32"/>
  <c r="I41" i="32"/>
  <c r="I42" i="32"/>
  <c r="I34" i="32"/>
  <c r="Q32" i="32"/>
  <c r="Q31" i="32"/>
  <c r="Q30" i="32"/>
  <c r="Q29" i="32"/>
  <c r="Q28" i="32"/>
  <c r="Q27" i="32"/>
  <c r="O32" i="32"/>
  <c r="O31" i="32"/>
  <c r="O30" i="32"/>
  <c r="O29" i="32"/>
  <c r="O28" i="32"/>
  <c r="O27" i="32"/>
  <c r="M32" i="32"/>
  <c r="M31" i="32"/>
  <c r="M30" i="32"/>
  <c r="M29" i="32"/>
  <c r="M28" i="32"/>
  <c r="M27" i="32"/>
  <c r="K32" i="32"/>
  <c r="K31" i="32"/>
  <c r="K30" i="32"/>
  <c r="K29" i="32"/>
  <c r="K28" i="32"/>
  <c r="K27" i="32"/>
  <c r="I28" i="32"/>
  <c r="I29" i="32"/>
  <c r="I30" i="32"/>
  <c r="I31" i="32"/>
  <c r="I32" i="32"/>
  <c r="I27" i="32"/>
  <c r="Q25" i="32"/>
  <c r="Q24" i="32"/>
  <c r="Q23" i="32"/>
  <c r="Q22" i="32"/>
  <c r="Q21" i="32"/>
  <c r="Q20" i="32"/>
  <c r="Q19" i="32"/>
  <c r="Q18" i="32"/>
  <c r="Q17" i="32"/>
  <c r="Q16" i="32"/>
  <c r="Q15" i="32"/>
  <c r="Q14" i="32"/>
  <c r="Q13" i="32"/>
  <c r="Q12" i="32"/>
  <c r="Q11" i="32"/>
  <c r="O25" i="32"/>
  <c r="O24" i="32"/>
  <c r="O23" i="32"/>
  <c r="O22" i="32"/>
  <c r="O21" i="32"/>
  <c r="O20" i="32"/>
  <c r="O19" i="32"/>
  <c r="O18" i="32"/>
  <c r="O17" i="32"/>
  <c r="O16" i="32"/>
  <c r="O15" i="32"/>
  <c r="O14" i="32"/>
  <c r="O13" i="32"/>
  <c r="O12" i="32"/>
  <c r="O11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K25" i="32"/>
  <c r="K24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11" i="32"/>
  <c r="Q9" i="32"/>
  <c r="Q8" i="32"/>
  <c r="Q7" i="32"/>
  <c r="O9" i="32"/>
  <c r="O8" i="32"/>
  <c r="O7" i="32"/>
  <c r="M9" i="32"/>
  <c r="M8" i="32"/>
  <c r="M7" i="32"/>
  <c r="K9" i="32"/>
  <c r="K8" i="32"/>
  <c r="K7" i="32"/>
  <c r="I8" i="32"/>
  <c r="I9" i="32"/>
  <c r="I7" i="32"/>
  <c r="G10" i="28"/>
  <c r="G11" i="28"/>
  <c r="G12" i="28"/>
  <c r="G13" i="28"/>
  <c r="G14" i="28"/>
  <c r="G15" i="28"/>
  <c r="G9" i="28"/>
  <c r="G8" i="28"/>
  <c r="G7" i="28"/>
  <c r="G17" i="28"/>
  <c r="G16" i="28"/>
  <c r="Q17" i="28"/>
  <c r="Q16" i="28"/>
  <c r="Q15" i="28"/>
  <c r="Q14" i="28"/>
  <c r="Q13" i="28"/>
  <c r="Q12" i="28"/>
  <c r="Q11" i="28"/>
  <c r="Q10" i="28"/>
  <c r="Q9" i="28"/>
  <c r="Q8" i="28"/>
  <c r="Q7" i="28"/>
  <c r="O17" i="28"/>
  <c r="O16" i="28"/>
  <c r="O15" i="28"/>
  <c r="O14" i="28"/>
  <c r="O13" i="28"/>
  <c r="O12" i="28"/>
  <c r="O11" i="28"/>
  <c r="O10" i="28"/>
  <c r="O9" i="28"/>
  <c r="O8" i="28"/>
  <c r="O7" i="28"/>
  <c r="M17" i="28"/>
  <c r="M16" i="28"/>
  <c r="M15" i="28"/>
  <c r="M14" i="28"/>
  <c r="M13" i="28"/>
  <c r="M12" i="28"/>
  <c r="M11" i="28"/>
  <c r="M10" i="28"/>
  <c r="M9" i="28"/>
  <c r="M8" i="28"/>
  <c r="M7" i="28"/>
  <c r="K17" i="28"/>
  <c r="K16" i="28"/>
  <c r="K15" i="28"/>
  <c r="K14" i="28"/>
  <c r="K13" i="28"/>
  <c r="K12" i="28"/>
  <c r="K11" i="28"/>
  <c r="K10" i="28"/>
  <c r="K9" i="28"/>
  <c r="K8" i="28"/>
  <c r="K7" i="28"/>
  <c r="I10" i="28"/>
  <c r="I11" i="28"/>
  <c r="I12" i="28"/>
  <c r="I13" i="28"/>
  <c r="I14" i="28"/>
  <c r="I15" i="28"/>
  <c r="I9" i="28"/>
  <c r="I8" i="28"/>
  <c r="I16" i="28"/>
  <c r="I17" i="28"/>
  <c r="I7" i="28"/>
  <c r="Q5" i="28"/>
  <c r="O5" i="28"/>
  <c r="M5" i="28"/>
  <c r="K5" i="28"/>
  <c r="I5" i="28"/>
  <c r="Q73" i="26"/>
  <c r="Q72" i="26"/>
  <c r="Q71" i="26"/>
  <c r="Q70" i="26"/>
  <c r="Q69" i="26"/>
  <c r="Q68" i="26"/>
  <c r="Q67" i="26"/>
  <c r="Q66" i="26"/>
  <c r="Q65" i="26"/>
  <c r="Q64" i="26"/>
  <c r="Q63" i="26"/>
  <c r="Q62" i="26"/>
  <c r="Q61" i="26"/>
  <c r="Q60" i="26"/>
  <c r="Q59" i="26"/>
  <c r="Q58" i="26"/>
  <c r="Q57" i="26"/>
  <c r="Q56" i="26"/>
  <c r="Q55" i="26"/>
  <c r="Q54" i="26"/>
  <c r="Q53" i="26"/>
  <c r="Q52" i="26"/>
  <c r="Q51" i="26"/>
  <c r="Q50" i="26"/>
  <c r="Q49" i="26"/>
  <c r="Q48" i="26"/>
  <c r="Q47" i="26"/>
  <c r="Q46" i="26"/>
  <c r="Q45" i="26"/>
  <c r="Q44" i="26"/>
  <c r="Q43" i="26"/>
  <c r="Q42" i="26"/>
  <c r="Q41" i="26"/>
  <c r="Q40" i="26"/>
  <c r="Q39" i="26"/>
  <c r="Q38" i="26"/>
  <c r="Q37" i="26"/>
  <c r="Q36" i="26"/>
  <c r="Q35" i="26"/>
  <c r="Q34" i="26"/>
  <c r="Q33" i="26"/>
  <c r="Q32" i="26"/>
  <c r="Q31" i="26"/>
  <c r="Q30" i="26"/>
  <c r="Q29" i="26"/>
  <c r="Q28" i="26"/>
  <c r="Q27" i="26"/>
  <c r="Q26" i="26"/>
  <c r="Q25" i="26"/>
  <c r="Q24" i="26"/>
  <c r="Q23" i="26"/>
  <c r="Q22" i="26"/>
  <c r="Q21" i="26"/>
  <c r="Q20" i="26"/>
  <c r="Q19" i="26"/>
  <c r="Q18" i="26"/>
  <c r="Q17" i="26"/>
  <c r="Q1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I44" i="26"/>
  <c r="I43" i="26"/>
  <c r="I30" i="26"/>
  <c r="I27" i="26"/>
  <c r="I26" i="26"/>
  <c r="I22" i="26"/>
  <c r="I19" i="26"/>
  <c r="I18" i="26"/>
  <c r="I17" i="26"/>
  <c r="I20" i="26"/>
  <c r="I21" i="26"/>
  <c r="I23" i="26"/>
  <c r="I24" i="26"/>
  <c r="I25" i="26"/>
  <c r="I28" i="26"/>
  <c r="I29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16" i="26"/>
  <c r="Q14" i="26"/>
  <c r="Q13" i="26"/>
  <c r="Q12" i="26"/>
  <c r="Q11" i="26"/>
  <c r="O14" i="26"/>
  <c r="O13" i="26"/>
  <c r="O12" i="26"/>
  <c r="O11" i="26"/>
  <c r="M14" i="26"/>
  <c r="M13" i="26"/>
  <c r="M12" i="26"/>
  <c r="M11" i="26"/>
  <c r="K14" i="26"/>
  <c r="K13" i="26"/>
  <c r="K12" i="26"/>
  <c r="K11" i="26"/>
  <c r="I14" i="26"/>
  <c r="I12" i="26"/>
  <c r="I13" i="26"/>
  <c r="I11" i="26"/>
  <c r="Q9" i="26"/>
  <c r="Q8" i="26"/>
  <c r="O9" i="26"/>
  <c r="O8" i="26"/>
  <c r="M9" i="26"/>
  <c r="M8" i="26"/>
  <c r="K9" i="26"/>
  <c r="K8" i="26"/>
  <c r="I9" i="26"/>
  <c r="I8" i="26"/>
  <c r="Q5" i="26"/>
  <c r="O5" i="26"/>
  <c r="M5" i="26"/>
  <c r="K5" i="26"/>
  <c r="I5" i="26"/>
  <c r="Q12" i="25"/>
  <c r="Q11" i="25"/>
  <c r="Q10" i="25"/>
  <c r="Q9" i="25"/>
  <c r="Q8" i="25"/>
  <c r="Q7" i="25"/>
  <c r="O12" i="25"/>
  <c r="O11" i="25"/>
  <c r="O10" i="25"/>
  <c r="O9" i="25"/>
  <c r="O8" i="25"/>
  <c r="O7" i="25"/>
  <c r="M12" i="25"/>
  <c r="M11" i="25"/>
  <c r="M10" i="25"/>
  <c r="M9" i="25"/>
  <c r="M8" i="25"/>
  <c r="M7" i="25"/>
  <c r="K12" i="25"/>
  <c r="K11" i="25"/>
  <c r="K10" i="25"/>
  <c r="K9" i="25"/>
  <c r="K8" i="25"/>
  <c r="K7" i="25"/>
  <c r="I8" i="25"/>
  <c r="I9" i="25"/>
  <c r="I10" i="25"/>
  <c r="I11" i="25"/>
  <c r="I12" i="25"/>
  <c r="I7" i="25"/>
  <c r="G8" i="25"/>
  <c r="G9" i="25"/>
  <c r="G10" i="25"/>
  <c r="G11" i="25"/>
  <c r="G12" i="25"/>
  <c r="G7" i="25"/>
  <c r="P5" i="61"/>
  <c r="N5" i="61"/>
  <c r="L5" i="61"/>
  <c r="J5" i="61"/>
  <c r="H5" i="61"/>
  <c r="Q5" i="25"/>
  <c r="O5" i="25"/>
  <c r="M5" i="25"/>
  <c r="K5" i="25"/>
  <c r="I5" i="25"/>
  <c r="F12" i="61"/>
  <c r="F13" i="61"/>
  <c r="F14" i="61"/>
  <c r="F15" i="61"/>
  <c r="F16" i="61"/>
  <c r="F17" i="61"/>
  <c r="F11" i="61"/>
  <c r="F8" i="61"/>
  <c r="F9" i="61"/>
  <c r="F7" i="61"/>
  <c r="P18" i="29"/>
  <c r="P17" i="29"/>
  <c r="P16" i="29"/>
  <c r="P15" i="29"/>
  <c r="P14" i="29"/>
  <c r="P13" i="29"/>
  <c r="N18" i="29"/>
  <c r="N17" i="29"/>
  <c r="N16" i="29"/>
  <c r="N15" i="29"/>
  <c r="N14" i="29"/>
  <c r="N13" i="29"/>
  <c r="L18" i="29"/>
  <c r="L17" i="29"/>
  <c r="L16" i="29"/>
  <c r="L15" i="29"/>
  <c r="L14" i="29"/>
  <c r="L13" i="29"/>
  <c r="J18" i="29"/>
  <c r="J17" i="29"/>
  <c r="J16" i="29"/>
  <c r="J15" i="29"/>
  <c r="J14" i="29"/>
  <c r="J13" i="29"/>
  <c r="P21" i="29"/>
  <c r="P20" i="29"/>
  <c r="N21" i="29"/>
  <c r="N20" i="29"/>
  <c r="L21" i="29"/>
  <c r="L20" i="29"/>
  <c r="J21" i="29"/>
  <c r="J20" i="29"/>
  <c r="H21" i="29"/>
  <c r="H20" i="29"/>
  <c r="H14" i="29"/>
  <c r="H15" i="29"/>
  <c r="H16" i="29"/>
  <c r="H17" i="29"/>
  <c r="H18" i="29"/>
  <c r="H13" i="29"/>
  <c r="P11" i="29"/>
  <c r="P10" i="29"/>
  <c r="P9" i="29"/>
  <c r="P8" i="29"/>
  <c r="P7" i="29"/>
  <c r="N11" i="29"/>
  <c r="N10" i="29"/>
  <c r="N9" i="29"/>
  <c r="N8" i="29"/>
  <c r="N7" i="29"/>
  <c r="L11" i="29"/>
  <c r="L10" i="29"/>
  <c r="L9" i="29"/>
  <c r="L8" i="29"/>
  <c r="L7" i="29"/>
  <c r="J11" i="29"/>
  <c r="J10" i="29"/>
  <c r="J9" i="29"/>
  <c r="J8" i="29"/>
  <c r="J7" i="29"/>
  <c r="H11" i="29"/>
  <c r="H10" i="29"/>
  <c r="H8" i="29"/>
  <c r="H9" i="29"/>
  <c r="H7" i="29"/>
  <c r="P5" i="5"/>
  <c r="N5" i="5"/>
  <c r="L5" i="5"/>
  <c r="J5" i="5"/>
  <c r="H5" i="5"/>
  <c r="Q7" i="2"/>
  <c r="O7" i="2"/>
  <c r="M7" i="2"/>
  <c r="K7" i="2"/>
  <c r="I7" i="2"/>
  <c r="P5" i="29"/>
  <c r="N5" i="29"/>
  <c r="L5" i="29"/>
  <c r="J5" i="29"/>
  <c r="H5" i="29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H25" i="5"/>
  <c r="H24" i="5"/>
  <c r="H16" i="5"/>
  <c r="H15" i="5"/>
  <c r="H8" i="5"/>
  <c r="H9" i="5"/>
  <c r="H10" i="5"/>
  <c r="H11" i="5"/>
  <c r="H12" i="5"/>
  <c r="H13" i="5"/>
  <c r="H14" i="5"/>
  <c r="H17" i="5"/>
  <c r="H18" i="5"/>
  <c r="H19" i="5"/>
  <c r="H20" i="5"/>
  <c r="H21" i="5"/>
  <c r="H22" i="5"/>
  <c r="H23" i="5"/>
  <c r="H7" i="5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65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49" i="2"/>
  <c r="Q47" i="2"/>
  <c r="Q46" i="2"/>
  <c r="Q45" i="2"/>
  <c r="Q44" i="2"/>
  <c r="Q43" i="2"/>
  <c r="Q42" i="2"/>
  <c r="Q41" i="2"/>
  <c r="Q40" i="2"/>
  <c r="Q39" i="2"/>
  <c r="O47" i="2"/>
  <c r="O46" i="2"/>
  <c r="O45" i="2"/>
  <c r="O44" i="2"/>
  <c r="O43" i="2"/>
  <c r="O42" i="2"/>
  <c r="O41" i="2"/>
  <c r="O40" i="2"/>
  <c r="O39" i="2"/>
  <c r="M47" i="2"/>
  <c r="M46" i="2"/>
  <c r="M45" i="2"/>
  <c r="M44" i="2"/>
  <c r="M43" i="2"/>
  <c r="M42" i="2"/>
  <c r="M41" i="2"/>
  <c r="M40" i="2"/>
  <c r="M39" i="2"/>
  <c r="K47" i="2"/>
  <c r="K46" i="2"/>
  <c r="K45" i="2"/>
  <c r="K44" i="2"/>
  <c r="K43" i="2"/>
  <c r="K42" i="2"/>
  <c r="K41" i="2"/>
  <c r="K40" i="2"/>
  <c r="K39" i="2"/>
  <c r="I40" i="2"/>
  <c r="I41" i="2"/>
  <c r="I42" i="2"/>
  <c r="I43" i="2"/>
  <c r="I44" i="2"/>
  <c r="I45" i="2"/>
  <c r="I46" i="2"/>
  <c r="I47" i="2"/>
  <c r="I39" i="2"/>
  <c r="Q37" i="2"/>
  <c r="Q36" i="2"/>
  <c r="Q35" i="2"/>
  <c r="Q34" i="2"/>
  <c r="Q33" i="2"/>
  <c r="Q32" i="2"/>
  <c r="O37" i="2"/>
  <c r="O36" i="2"/>
  <c r="O35" i="2"/>
  <c r="O34" i="2"/>
  <c r="O33" i="2"/>
  <c r="O32" i="2"/>
  <c r="M37" i="2"/>
  <c r="M36" i="2"/>
  <c r="M35" i="2"/>
  <c r="M34" i="2"/>
  <c r="M33" i="2"/>
  <c r="M32" i="2"/>
  <c r="K37" i="2"/>
  <c r="K36" i="2"/>
  <c r="K35" i="2"/>
  <c r="K34" i="2"/>
  <c r="K33" i="2"/>
  <c r="K32" i="2"/>
  <c r="I33" i="2"/>
  <c r="I34" i="2"/>
  <c r="I35" i="2"/>
  <c r="I36" i="2"/>
  <c r="I37" i="2"/>
  <c r="I32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I29" i="2"/>
  <c r="I27" i="2"/>
  <c r="I21" i="2"/>
  <c r="I22" i="2"/>
  <c r="I23" i="2"/>
  <c r="I24" i="2"/>
  <c r="I25" i="2"/>
  <c r="I26" i="2"/>
  <c r="I28" i="2"/>
  <c r="I30" i="2"/>
  <c r="I20" i="2"/>
  <c r="I17" i="2"/>
  <c r="I18" i="2"/>
  <c r="I19" i="2"/>
  <c r="I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6" i="2"/>
  <c r="G10" i="2"/>
  <c r="G11" i="2"/>
  <c r="G12" i="2"/>
  <c r="G13" i="2"/>
  <c r="G14" i="2"/>
  <c r="G9" i="2"/>
  <c r="Q10" i="2"/>
  <c r="Q11" i="2"/>
  <c r="Q12" i="2"/>
  <c r="Q13" i="2"/>
  <c r="Q14" i="2"/>
  <c r="O10" i="2"/>
  <c r="O11" i="2"/>
  <c r="O12" i="2"/>
  <c r="O13" i="2"/>
  <c r="O14" i="2"/>
  <c r="M10" i="2"/>
  <c r="M11" i="2"/>
  <c r="M12" i="2"/>
  <c r="M13" i="2"/>
  <c r="M14" i="2"/>
  <c r="Q9" i="2"/>
  <c r="O9" i="2"/>
  <c r="M9" i="2"/>
  <c r="K10" i="2"/>
  <c r="K11" i="2"/>
  <c r="K12" i="2"/>
  <c r="K13" i="2"/>
  <c r="K14" i="2"/>
  <c r="K9" i="2"/>
  <c r="I10" i="2"/>
  <c r="I11" i="2"/>
  <c r="I12" i="2"/>
  <c r="I13" i="2"/>
  <c r="I14" i="2"/>
  <c r="I9" i="2"/>
  <c r="K19" i="28" l="1"/>
  <c r="M19" i="28"/>
  <c r="O19" i="28"/>
  <c r="Q19" i="28"/>
  <c r="K20" i="28"/>
  <c r="M20" i="28"/>
  <c r="O20" i="28"/>
  <c r="Q20" i="28"/>
  <c r="K21" i="28"/>
  <c r="M21" i="28"/>
  <c r="O21" i="28"/>
  <c r="Q21" i="28"/>
  <c r="K22" i="28"/>
  <c r="M22" i="28"/>
  <c r="O22" i="28"/>
  <c r="Q22" i="28"/>
  <c r="K23" i="28"/>
  <c r="M23" i="28"/>
  <c r="O23" i="28"/>
  <c r="Q23" i="28"/>
  <c r="K24" i="28"/>
  <c r="M24" i="28"/>
  <c r="O24" i="28"/>
  <c r="Q24" i="28"/>
  <c r="K25" i="28"/>
  <c r="M25" i="28"/>
  <c r="O25" i="28"/>
  <c r="Q25" i="28"/>
  <c r="K26" i="28"/>
  <c r="M26" i="28"/>
  <c r="O26" i="28"/>
  <c r="Q26" i="28"/>
  <c r="K27" i="28"/>
  <c r="M27" i="28"/>
  <c r="O27" i="28"/>
  <c r="Q27" i="28"/>
  <c r="K28" i="28"/>
  <c r="M28" i="28"/>
  <c r="O28" i="28"/>
  <c r="Q28" i="28"/>
  <c r="K29" i="28"/>
  <c r="M29" i="28"/>
  <c r="O29" i="28"/>
  <c r="Q29" i="28"/>
  <c r="K30" i="28"/>
  <c r="M30" i="28"/>
  <c r="O30" i="28"/>
  <c r="Q30" i="28"/>
  <c r="G12" i="4" l="1"/>
  <c r="B22" i="55" l="1"/>
  <c r="G97" i="2" l="1"/>
  <c r="G55" i="2"/>
  <c r="G56" i="2"/>
  <c r="G57" i="2"/>
  <c r="G58" i="2"/>
  <c r="G32" i="2"/>
  <c r="G33" i="2"/>
  <c r="G34" i="2"/>
  <c r="G35" i="2"/>
  <c r="G36" i="2"/>
  <c r="G37" i="2"/>
  <c r="G39" i="2"/>
  <c r="G40" i="2"/>
  <c r="G41" i="2"/>
  <c r="G42" i="2"/>
  <c r="G43" i="2"/>
  <c r="G44" i="2"/>
  <c r="G45" i="2"/>
  <c r="G46" i="2"/>
  <c r="G47" i="2"/>
  <c r="G49" i="2"/>
  <c r="G50" i="2"/>
  <c r="G51" i="2"/>
  <c r="G52" i="2"/>
  <c r="G53" i="2"/>
  <c r="G54" i="2"/>
  <c r="G59" i="2"/>
  <c r="G60" i="2"/>
  <c r="G61" i="2"/>
  <c r="G62" i="2"/>
  <c r="G63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8" i="2"/>
  <c r="G99" i="2"/>
  <c r="K27" i="4" l="1"/>
  <c r="K26" i="4"/>
  <c r="K18" i="4"/>
  <c r="G27" i="32" l="1"/>
  <c r="I28" i="28"/>
  <c r="I24" i="28"/>
  <c r="I23" i="28"/>
  <c r="I22" i="28"/>
  <c r="I20" i="28"/>
  <c r="I21" i="28"/>
  <c r="I25" i="28"/>
  <c r="I26" i="28"/>
  <c r="I27" i="28"/>
  <c r="I29" i="28"/>
  <c r="I30" i="28"/>
  <c r="I19" i="28"/>
  <c r="M29" i="4" l="1"/>
  <c r="K29" i="4"/>
  <c r="M21" i="4"/>
  <c r="M22" i="4"/>
  <c r="K21" i="4"/>
  <c r="K22" i="4"/>
  <c r="M20" i="4" l="1"/>
  <c r="B12" i="4" l="1"/>
  <c r="K20" i="4"/>
  <c r="G57" i="32" l="1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56" i="32"/>
  <c r="G45" i="32"/>
  <c r="G46" i="32"/>
  <c r="G47" i="32"/>
  <c r="G48" i="32"/>
  <c r="G49" i="32"/>
  <c r="G50" i="32"/>
  <c r="G51" i="32"/>
  <c r="G52" i="32"/>
  <c r="G53" i="32"/>
  <c r="G54" i="32"/>
  <c r="G44" i="32"/>
  <c r="G35" i="32"/>
  <c r="G36" i="32"/>
  <c r="G37" i="32"/>
  <c r="G38" i="32"/>
  <c r="G39" i="32"/>
  <c r="G40" i="32"/>
  <c r="G41" i="32"/>
  <c r="G42" i="32"/>
  <c r="G34" i="32"/>
  <c r="G28" i="32"/>
  <c r="G29" i="32"/>
  <c r="G30" i="32"/>
  <c r="G31" i="32"/>
  <c r="G32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11" i="32"/>
  <c r="G8" i="32"/>
  <c r="G9" i="32"/>
  <c r="G7" i="32"/>
  <c r="F21" i="29" l="1"/>
  <c r="F20" i="29"/>
  <c r="F14" i="29"/>
  <c r="F15" i="29"/>
  <c r="F16" i="29"/>
  <c r="F17" i="29"/>
  <c r="F18" i="29"/>
  <c r="F13" i="29"/>
  <c r="F8" i="29"/>
  <c r="F9" i="29"/>
  <c r="F7" i="29"/>
</calcChain>
</file>

<file path=xl/sharedStrings.xml><?xml version="1.0" encoding="utf-8"?>
<sst xmlns="http://schemas.openxmlformats.org/spreadsheetml/2006/main" count="1105" uniqueCount="507">
  <si>
    <t>Security Risk</t>
  </si>
  <si>
    <t>Phishing</t>
  </si>
  <si>
    <t>Spam URLs</t>
  </si>
  <si>
    <t>Adult/Mature Content</t>
  </si>
  <si>
    <t>Alternative Beliefs</t>
  </si>
  <si>
    <t>Abortion</t>
  </si>
  <si>
    <t>Other Adult Materials</t>
  </si>
  <si>
    <t>Advocacy Organizations</t>
  </si>
  <si>
    <t>Gambling</t>
  </si>
  <si>
    <t>Nudity and Risque</t>
  </si>
  <si>
    <t>Pornography</t>
  </si>
  <si>
    <t>Dating</t>
  </si>
  <si>
    <t>Weapons (Sales)</t>
  </si>
  <si>
    <t>Marijuana</t>
  </si>
  <si>
    <t xml:space="preserve">Sex Education  </t>
  </si>
  <si>
    <t>Alcohol</t>
  </si>
  <si>
    <t>Tobacco</t>
  </si>
  <si>
    <t>Lingerie and Swimsuit</t>
  </si>
  <si>
    <t>Sports Hunting and War Games</t>
  </si>
  <si>
    <t>Bandwidth Consuming</t>
  </si>
  <si>
    <t>Freeware and Software Downloads</t>
  </si>
  <si>
    <t>File Sharing and Storage</t>
  </si>
  <si>
    <t>Streaming Media and Download</t>
  </si>
  <si>
    <t>Peer-to-peer File Sharing</t>
  </si>
  <si>
    <t>Internet Radio and TV</t>
  </si>
  <si>
    <t>Internet Telephony</t>
  </si>
  <si>
    <t>Potentially Liable</t>
  </si>
  <si>
    <t>Drug Abuse</t>
  </si>
  <si>
    <t>Bloquear</t>
  </si>
  <si>
    <t>Hacking</t>
  </si>
  <si>
    <t>Illegal or Unethical</t>
  </si>
  <si>
    <t>Discrimination</t>
  </si>
  <si>
    <t>Explicit Violence</t>
  </si>
  <si>
    <t>Extremist Groups</t>
  </si>
  <si>
    <t>Proxy Avoidance</t>
  </si>
  <si>
    <t>Plagiarism</t>
  </si>
  <si>
    <t>Child Abuse</t>
  </si>
  <si>
    <t>General Interest - Business</t>
  </si>
  <si>
    <t>Finance and Banking</t>
  </si>
  <si>
    <t>Search Engines and Portals</t>
  </si>
  <si>
    <t>General Organizations</t>
  </si>
  <si>
    <t>Business</t>
  </si>
  <si>
    <t>Information and Computer Security</t>
  </si>
  <si>
    <t>Government and Legal Organizations</t>
  </si>
  <si>
    <t>Information Technology</t>
  </si>
  <si>
    <t>Armed Forces</t>
  </si>
  <si>
    <t>Web Hosting</t>
  </si>
  <si>
    <t>Secure Websites</t>
  </si>
  <si>
    <t>Web-based Applications</t>
  </si>
  <si>
    <t>General Interest - Personal</t>
  </si>
  <si>
    <t>Advertising</t>
  </si>
  <si>
    <t>Brokerage and Trading</t>
  </si>
  <si>
    <t>Games</t>
  </si>
  <si>
    <t>Web-based Email</t>
  </si>
  <si>
    <t>Entertainment</t>
  </si>
  <si>
    <t>Arts and Culture</t>
  </si>
  <si>
    <t>Education</t>
  </si>
  <si>
    <t>Health and Wellness</t>
  </si>
  <si>
    <t>Job Search</t>
  </si>
  <si>
    <t>Medicine</t>
  </si>
  <si>
    <t>News and Media</t>
  </si>
  <si>
    <t>Social Networking</t>
  </si>
  <si>
    <t>Political Organizations</t>
  </si>
  <si>
    <t>Reference</t>
  </si>
  <si>
    <t>Global Religion</t>
  </si>
  <si>
    <t>Shopping and Auction</t>
  </si>
  <si>
    <t>Society and Lifestyles</t>
  </si>
  <si>
    <t>Sports</t>
  </si>
  <si>
    <t>Travel</t>
  </si>
  <si>
    <t>Personal Vehicles</t>
  </si>
  <si>
    <t>Dynamic Content</t>
  </si>
  <si>
    <t>Meaningless Content</t>
  </si>
  <si>
    <t>Folklore</t>
  </si>
  <si>
    <t>Web Chat</t>
  </si>
  <si>
    <t>Instant Messaging</t>
  </si>
  <si>
    <t>Newsgroups and Message Boards</t>
  </si>
  <si>
    <t>Digital Postcards</t>
  </si>
  <si>
    <t>Child Education</t>
  </si>
  <si>
    <t>Real Estate</t>
  </si>
  <si>
    <t>Restaurant and Dining</t>
  </si>
  <si>
    <t>Personal Websites and Blogs</t>
  </si>
  <si>
    <t>Content Servers</t>
  </si>
  <si>
    <t>Domain Parking</t>
  </si>
  <si>
    <t>Personal Privacy</t>
  </si>
  <si>
    <t>Lista blanca Definida por el Administrador</t>
  </si>
  <si>
    <t>Lista negra Definida por el Administrador</t>
  </si>
  <si>
    <t>AES128</t>
  </si>
  <si>
    <t>SHA256</t>
  </si>
  <si>
    <t>No</t>
  </si>
  <si>
    <t>IP</t>
  </si>
  <si>
    <t>MAC-ADDRESS</t>
  </si>
  <si>
    <t>Default</t>
  </si>
  <si>
    <t>Known Exploits</t>
  </si>
  <si>
    <t>Bad Robot</t>
  </si>
  <si>
    <t>DNS FILTER</t>
  </si>
  <si>
    <t>Custom</t>
  </si>
  <si>
    <t>Unrated (Sitios web no clasificados)</t>
  </si>
  <si>
    <t>Web Filter</t>
  </si>
  <si>
    <t>App Control</t>
  </si>
  <si>
    <t>IPS</t>
  </si>
  <si>
    <t>AntiVirus</t>
  </si>
  <si>
    <t>DLP</t>
  </si>
  <si>
    <t>WAF</t>
  </si>
  <si>
    <t>DNS Filter</t>
  </si>
  <si>
    <t>MAC Reservation</t>
  </si>
  <si>
    <t>VPN Site to Site</t>
  </si>
  <si>
    <t>WEB FILTERING</t>
  </si>
  <si>
    <t>Bussiness</t>
  </si>
  <si>
    <t>Cloud IT</t>
  </si>
  <si>
    <t>Collaboration</t>
  </si>
  <si>
    <t>Email</t>
  </si>
  <si>
    <t>Game</t>
  </si>
  <si>
    <t>General Interest</t>
  </si>
  <si>
    <t>Mobile</t>
  </si>
  <si>
    <t>Network Service</t>
  </si>
  <si>
    <t>P2P</t>
  </si>
  <si>
    <t>Proxy</t>
  </si>
  <si>
    <t>Remote Access</t>
  </si>
  <si>
    <t>Social Media</t>
  </si>
  <si>
    <t>Storage Backup</t>
  </si>
  <si>
    <t>Update</t>
  </si>
  <si>
    <t>Video/Audio</t>
  </si>
  <si>
    <t>VoIP</t>
  </si>
  <si>
    <t>Web Client</t>
  </si>
  <si>
    <t>Uknown Applications</t>
  </si>
  <si>
    <t>DEFAULT</t>
  </si>
  <si>
    <t>ANTIVIRUS</t>
  </si>
  <si>
    <t>VPN SITE TO SITE</t>
  </si>
  <si>
    <t>MAC RESERVATION</t>
  </si>
  <si>
    <t>categoria</t>
  </si>
  <si>
    <t>subcategoria</t>
  </si>
  <si>
    <t>Accion</t>
  </si>
  <si>
    <t>Tipo</t>
  </si>
  <si>
    <t>APP CONTROL</t>
  </si>
  <si>
    <t>Accion2</t>
  </si>
  <si>
    <t>Malicious Websites</t>
  </si>
  <si>
    <t>Safe Search</t>
  </si>
  <si>
    <t>QUIC</t>
  </si>
  <si>
    <t>BSD</t>
  </si>
  <si>
    <t>Linux</t>
  </si>
  <si>
    <t>MacOS</t>
  </si>
  <si>
    <t>Solaris</t>
  </si>
  <si>
    <t>Windows</t>
  </si>
  <si>
    <t>Otro</t>
  </si>
  <si>
    <t>Accion3</t>
  </si>
  <si>
    <t>Deshabilitado</t>
  </si>
  <si>
    <t>FUNCION</t>
  </si>
  <si>
    <t>Protocolo</t>
  </si>
  <si>
    <t>Virus Outbreak Prevention Database</t>
  </si>
  <si>
    <t>FortiSandbox Database</t>
  </si>
  <si>
    <t>Mobile Malware Protection</t>
  </si>
  <si>
    <t>HTTP</t>
  </si>
  <si>
    <t>SMTP</t>
  </si>
  <si>
    <t>POP3</t>
  </si>
  <si>
    <t>IMAP</t>
  </si>
  <si>
    <t>MAPI</t>
  </si>
  <si>
    <t>FTP</t>
  </si>
  <si>
    <t>ignored</t>
  </si>
  <si>
    <t>javascript</t>
  </si>
  <si>
    <t>mach-o</t>
  </si>
  <si>
    <t>activemime</t>
  </si>
  <si>
    <t>msoffice</t>
  </si>
  <si>
    <t>msofficex</t>
  </si>
  <si>
    <t>fsg</t>
  </si>
  <si>
    <t>petite</t>
  </si>
  <si>
    <t>upx</t>
  </si>
  <si>
    <t>pdf</t>
  </si>
  <si>
    <t>png</t>
  </si>
  <si>
    <t>rm</t>
  </si>
  <si>
    <t>sis</t>
  </si>
  <si>
    <t>tiff</t>
  </si>
  <si>
    <t>torrent</t>
  </si>
  <si>
    <t>unknown</t>
  </si>
  <si>
    <t>mov</t>
  </si>
  <si>
    <t>mpeg</t>
  </si>
  <si>
    <t>chm</t>
  </si>
  <si>
    <t>hlp</t>
  </si>
  <si>
    <t>msi</t>
  </si>
  <si>
    <t>net</t>
  </si>
  <si>
    <t>dmg</t>
  </si>
  <si>
    <t>7z</t>
  </si>
  <si>
    <t>arj</t>
  </si>
  <si>
    <t>bzip</t>
  </si>
  <si>
    <t>bzip2</t>
  </si>
  <si>
    <t>cab</t>
  </si>
  <si>
    <t>gzip</t>
  </si>
  <si>
    <t>iso</t>
  </si>
  <si>
    <t>lzh</t>
  </si>
  <si>
    <t>rar</t>
  </si>
  <si>
    <t>tar</t>
  </si>
  <si>
    <t>xar</t>
  </si>
  <si>
    <t>xz</t>
  </si>
  <si>
    <t>zip</t>
  </si>
  <si>
    <t>avi</t>
  </si>
  <si>
    <t>mp3</t>
  </si>
  <si>
    <t>wav</t>
  </si>
  <si>
    <t>wma</t>
  </si>
  <si>
    <t>bat</t>
  </si>
  <si>
    <t>bmp</t>
  </si>
  <si>
    <t>crx</t>
  </si>
  <si>
    <t>msc</t>
  </si>
  <si>
    <t>base64</t>
  </si>
  <si>
    <t>binhex</t>
  </si>
  <si>
    <t>mime</t>
  </si>
  <si>
    <t>uue</t>
  </si>
  <si>
    <t>elf</t>
  </si>
  <si>
    <t>exe</t>
  </si>
  <si>
    <t>gif</t>
  </si>
  <si>
    <t>hta</t>
  </si>
  <si>
    <t>html</t>
  </si>
  <si>
    <t>jad</t>
  </si>
  <si>
    <t>class</t>
  </si>
  <si>
    <t>cod</t>
  </si>
  <si>
    <t>jpeg</t>
  </si>
  <si>
    <t>aspack</t>
  </si>
  <si>
    <t>KB</t>
  </si>
  <si>
    <t>Accion4</t>
  </si>
  <si>
    <t>Accion5</t>
  </si>
  <si>
    <t>Accion6</t>
  </si>
  <si>
    <t>Firmas</t>
  </si>
  <si>
    <t>Restricciones</t>
  </si>
  <si>
    <t>Cross Site Scripting</t>
  </si>
  <si>
    <t>Illegal Host Name</t>
  </si>
  <si>
    <t>-</t>
  </si>
  <si>
    <t>Illegal HTTP Version</t>
  </si>
  <si>
    <t>Illegal HTTP Request Method</t>
  </si>
  <si>
    <t>Límite</t>
  </si>
  <si>
    <t>NGFW MCM</t>
  </si>
  <si>
    <t>Diffie Hellman Group</t>
  </si>
  <si>
    <t>Key Lifetime</t>
  </si>
  <si>
    <t>PFS</t>
  </si>
  <si>
    <t>gateway</t>
  </si>
  <si>
    <t>Dynamic DNS</t>
  </si>
  <si>
    <t>Fortinet</t>
  </si>
  <si>
    <t>Cisco</t>
  </si>
  <si>
    <t>vendor</t>
  </si>
  <si>
    <t>autenticacion</t>
  </si>
  <si>
    <t>Pre-Shared Key</t>
  </si>
  <si>
    <t>ike</t>
  </si>
  <si>
    <t>proposals</t>
  </si>
  <si>
    <t>Proposal 1</t>
  </si>
  <si>
    <t>Proposal 2</t>
  </si>
  <si>
    <t>Proposal 3</t>
  </si>
  <si>
    <t>nivel</t>
  </si>
  <si>
    <t>ebajo</t>
  </si>
  <si>
    <t>AES192</t>
  </si>
  <si>
    <t>abajo</t>
  </si>
  <si>
    <t>ealto</t>
  </si>
  <si>
    <t>AES256</t>
  </si>
  <si>
    <t>Seguro</t>
  </si>
  <si>
    <t>Muy Seguro</t>
  </si>
  <si>
    <t>AES256(GCM)</t>
  </si>
  <si>
    <t>AES128(GCM)</t>
  </si>
  <si>
    <t>aalto</t>
  </si>
  <si>
    <t>SHA384</t>
  </si>
  <si>
    <t>SHA512</t>
  </si>
  <si>
    <t>dhbajo</t>
  </si>
  <si>
    <t>dhalto</t>
  </si>
  <si>
    <t>modo</t>
  </si>
  <si>
    <t>Main</t>
  </si>
  <si>
    <t>Aggressive</t>
  </si>
  <si>
    <t>Proposal</t>
  </si>
  <si>
    <t>aalto2</t>
  </si>
  <si>
    <t>abajo2</t>
  </si>
  <si>
    <t>Addres Group</t>
  </si>
  <si>
    <t>Split Tunnel</t>
  </si>
  <si>
    <t>IKE</t>
  </si>
  <si>
    <t>Mode Config</t>
  </si>
  <si>
    <t>accion7</t>
  </si>
  <si>
    <t>accion8</t>
  </si>
  <si>
    <t>fortiguard</t>
  </si>
  <si>
    <t>vpn</t>
  </si>
  <si>
    <t>vpn2</t>
  </si>
  <si>
    <t>Grupo 1</t>
  </si>
  <si>
    <t>Grupo 4</t>
  </si>
  <si>
    <t>Grupo 3</t>
  </si>
  <si>
    <t>Grupo 2</t>
  </si>
  <si>
    <t>grupos</t>
  </si>
  <si>
    <t>#</t>
  </si>
  <si>
    <t>F12 P-CT-01</t>
  </si>
  <si>
    <t>Público</t>
  </si>
  <si>
    <t>Mapped IP</t>
  </si>
  <si>
    <t>MAPPED IP</t>
  </si>
  <si>
    <t>DIP</t>
  </si>
  <si>
    <t>Fcloud</t>
  </si>
  <si>
    <t>accon</t>
  </si>
  <si>
    <t>accon1</t>
  </si>
  <si>
    <t>Local ID (opcional)</t>
  </si>
  <si>
    <t>aalto1</t>
  </si>
  <si>
    <t>SHA1</t>
  </si>
  <si>
    <t>Newly Observed Domain</t>
  </si>
  <si>
    <t>Newly Registered Domain</t>
  </si>
  <si>
    <t>Charitable Organizations</t>
  </si>
  <si>
    <t>Online Meeting</t>
  </si>
  <si>
    <t>Web Analytics</t>
  </si>
  <si>
    <t>Auction</t>
  </si>
  <si>
    <t>Shopping</t>
  </si>
  <si>
    <t>A</t>
  </si>
  <si>
    <t>F12;:_</t>
  </si>
  <si>
    <t>Se ha desactivado IPS, estás aceptando que el equipo no realizará monitoreo/bloqueo de ataques basados en firmas de CVE provenientes de internet</t>
  </si>
  <si>
    <t>Se ha desactivado App Control, estás aceptando que el equipo no realizará monitoreo/bloqueo de solicitudes a nivel de aplicación</t>
  </si>
  <si>
    <t>Se ha desactivado Web Filter, estás aceptando que el equipo no realizará monitoreo/bloqueo a sitios web</t>
  </si>
  <si>
    <t>Se ha desactivado AntiVirus, estás aceptando que el equipo no realizará monitoreo/bloqueo de amenazas basadas en firmas de virus provenientes de internet</t>
  </si>
  <si>
    <t>Se ha desactivado DLP, estás aceptando que el equipo no realizará monitoreo/bloqueo de contenido, archivos y extensiones, resultando en un control nulo de fugas de información</t>
  </si>
  <si>
    <t>Se ha desactivado WAF, estás aceptando que el equipo no realizará monitoreo/bloqueo de amenazas basadas en firmas, ni restricciones de transacciones cliente-servidor que protegen a servidores de aplicaciones web y navegación en internet</t>
  </si>
  <si>
    <t>Se ha desactivado DNS Filter, estás aceptando que el equipo no realizará monitoreo/bloqueo de consultas a sitios de botnet y C&amp;C</t>
  </si>
  <si>
    <t>main</t>
  </si>
  <si>
    <t>aggressive</t>
  </si>
  <si>
    <t>DH Group</t>
  </si>
  <si>
    <t>Email (FortiToken)</t>
  </si>
  <si>
    <t>Servidor DNS</t>
  </si>
  <si>
    <t>Password</t>
  </si>
  <si>
    <t>VPN SSL</t>
  </si>
  <si>
    <t>acceso</t>
  </si>
  <si>
    <t>Rango de Direcciones</t>
  </si>
  <si>
    <t>DNS MCM</t>
  </si>
  <si>
    <t>FAZ</t>
  </si>
  <si>
    <t>Reporte</t>
  </si>
  <si>
    <t>Performance</t>
  </si>
  <si>
    <t>Productivity</t>
  </si>
  <si>
    <t>Security</t>
  </si>
  <si>
    <t>VPN</t>
  </si>
  <si>
    <t>encripcion</t>
  </si>
  <si>
    <t>encr</t>
  </si>
  <si>
    <t>VM</t>
  </si>
  <si>
    <t>IP VM</t>
  </si>
  <si>
    <t>VDOM</t>
  </si>
  <si>
    <t>IP VDOM</t>
  </si>
  <si>
    <t>ID</t>
  </si>
  <si>
    <t>WO</t>
  </si>
  <si>
    <t>Email Filter</t>
  </si>
  <si>
    <t>spm</t>
  </si>
  <si>
    <t>spma</t>
  </si>
  <si>
    <t>Rev 9</t>
  </si>
  <si>
    <t>FortiGuard</t>
  </si>
  <si>
    <t>IP Address Check</t>
  </si>
  <si>
    <t>URL Check</t>
  </si>
  <si>
    <t>Detect Phishing URLs</t>
  </si>
  <si>
    <t>Email Checksum Check</t>
  </si>
  <si>
    <t>SPAM Submission</t>
  </si>
  <si>
    <t>spmb</t>
  </si>
  <si>
    <t>spmc</t>
  </si>
  <si>
    <t>Helo DNS Lookup</t>
  </si>
  <si>
    <t>Email DNS Check</t>
  </si>
  <si>
    <t>CLOUD FIREWALL FORMAT</t>
  </si>
  <si>
    <t>GENERAL SERVICE INFORMATION</t>
  </si>
  <si>
    <t>Customer</t>
  </si>
  <si>
    <t>Date</t>
  </si>
  <si>
    <t>DEVICE INFORMATION (FILLED BY COR)</t>
  </si>
  <si>
    <t>SA Format Link</t>
  </si>
  <si>
    <t>Version</t>
  </si>
  <si>
    <t>Site 2 Site VPN Test</t>
  </si>
  <si>
    <t>FEATURES</t>
  </si>
  <si>
    <t>IP Groups</t>
  </si>
  <si>
    <t>White/Black List</t>
  </si>
  <si>
    <t>DialUp/SSL VPN</t>
  </si>
  <si>
    <t># of VPNs</t>
  </si>
  <si>
    <t>VPN Users</t>
  </si>
  <si>
    <t>FortiCloud Report</t>
  </si>
  <si>
    <t>days</t>
  </si>
  <si>
    <t>Avanced Report</t>
  </si>
  <si>
    <t>email</t>
  </si>
  <si>
    <t>Report</t>
  </si>
  <si>
    <t>Read User</t>
  </si>
  <si>
    <t>User</t>
  </si>
  <si>
    <t>In order to query the category of a website visit</t>
  </si>
  <si>
    <t>MCM CT</t>
  </si>
  <si>
    <t>IP GROUPS</t>
  </si>
  <si>
    <t>NAME</t>
  </si>
  <si>
    <t>TYPE</t>
  </si>
  <si>
    <t>CONTENT</t>
  </si>
  <si>
    <t>Block All</t>
  </si>
  <si>
    <t>Allow All</t>
  </si>
  <si>
    <t>Allow</t>
  </si>
  <si>
    <t>IP Address</t>
  </si>
  <si>
    <t>5 (insecure)</t>
  </si>
  <si>
    <t>14 (insecure)</t>
  </si>
  <si>
    <t>Range</t>
  </si>
  <si>
    <t>Any Host</t>
  </si>
  <si>
    <t>Specific Host</t>
  </si>
  <si>
    <t>Automatic range</t>
  </si>
  <si>
    <t>Specify</t>
  </si>
  <si>
    <t>Block</t>
  </si>
  <si>
    <t>Monitor</t>
  </si>
  <si>
    <t>Deactivated</t>
  </si>
  <si>
    <t>3DES (insecure)</t>
  </si>
  <si>
    <t>AES128 (insecure)</t>
  </si>
  <si>
    <t>SHA1 (insecure)</t>
  </si>
  <si>
    <t>Monitor All</t>
  </si>
  <si>
    <t>IP Range</t>
  </si>
  <si>
    <t>Subnet</t>
  </si>
  <si>
    <t>Active Directory Group</t>
  </si>
  <si>
    <t>Certificate</t>
  </si>
  <si>
    <t>Mobile Devices</t>
  </si>
  <si>
    <t>PC, Laptops</t>
  </si>
  <si>
    <t>Suspicious Files</t>
  </si>
  <si>
    <t>All Files</t>
  </si>
  <si>
    <t>Tag</t>
  </si>
  <si>
    <t>Tag All</t>
  </si>
  <si>
    <t>Deactivate</t>
  </si>
  <si>
    <t>Deactivate All</t>
  </si>
  <si>
    <t>Block Malicious Websites Discovered by sandbox</t>
  </si>
  <si>
    <t>WHITE LIST</t>
  </si>
  <si>
    <t>GROUP</t>
  </si>
  <si>
    <t>BLAKC LIST</t>
  </si>
  <si>
    <t>WHITE/BLACK LISTS</t>
  </si>
  <si>
    <t>CATEGORY</t>
  </si>
  <si>
    <t>ACTION</t>
  </si>
  <si>
    <t>CATEGORÍA, CATEGORY</t>
  </si>
  <si>
    <t>OVERRIDE APPLICATION</t>
  </si>
  <si>
    <t>FILTER</t>
  </si>
  <si>
    <t>SEVERITY</t>
  </si>
  <si>
    <t>Critical</t>
  </si>
  <si>
    <t>High</t>
  </si>
  <si>
    <t>Medium</t>
  </si>
  <si>
    <t>Low</t>
  </si>
  <si>
    <t>Information</t>
  </si>
  <si>
    <t>Operating System</t>
  </si>
  <si>
    <t>Objective</t>
  </si>
  <si>
    <t>Client</t>
  </si>
  <si>
    <t>Server</t>
  </si>
  <si>
    <t>* Default action referrs to FortiGuard predefined action</t>
  </si>
  <si>
    <t>Block specific words</t>
  </si>
  <si>
    <t>Action</t>
  </si>
  <si>
    <t>FEATURE</t>
  </si>
  <si>
    <t>Sandbox File Inspection</t>
  </si>
  <si>
    <t>Messages</t>
  </si>
  <si>
    <t>Credit Card Content</t>
  </si>
  <si>
    <t>Content:</t>
  </si>
  <si>
    <t>Archives</t>
  </si>
  <si>
    <t>Size:</t>
  </si>
  <si>
    <t>Encrypted</t>
  </si>
  <si>
    <t>Extension</t>
  </si>
  <si>
    <t>Header line length</t>
  </si>
  <si>
    <t>Header length</t>
  </si>
  <si>
    <t>Content length</t>
  </si>
  <si>
    <t>Header lines number</t>
  </si>
  <si>
    <t>URL parameter length</t>
  </si>
  <si>
    <t>RURL parameter number</t>
  </si>
  <si>
    <t>Cookies Number</t>
  </si>
  <si>
    <t>Header range number</t>
  </si>
  <si>
    <t>Malformed requests</t>
  </si>
  <si>
    <t>Cross Site Scripting (Extended)</t>
  </si>
  <si>
    <t>SQL inyection</t>
  </si>
  <si>
    <t>SQL inyection (extended)</t>
  </si>
  <si>
    <t>Generic Attacks</t>
  </si>
  <si>
    <t>Generic Attacks (extended)</t>
  </si>
  <si>
    <t>Trojans</t>
  </si>
  <si>
    <t>Information disclosure</t>
  </si>
  <si>
    <t>Credit Card Detection</t>
  </si>
  <si>
    <t>Unrated</t>
  </si>
  <si>
    <t>Block Botnet and C&amp;C</t>
  </si>
  <si>
    <t>REMOTE DEVICE</t>
  </si>
  <si>
    <t>PARAMETERS</t>
  </si>
  <si>
    <t>VPN Group</t>
  </si>
  <si>
    <t>Authentication</t>
  </si>
  <si>
    <t>Public IP</t>
  </si>
  <si>
    <t>Authentication Mode</t>
  </si>
  <si>
    <t>Addressing</t>
  </si>
  <si>
    <t>Phase 1 Encription</t>
  </si>
  <si>
    <t>Phase 1 Autentication</t>
  </si>
  <si>
    <t>Phase 2 Encription</t>
  </si>
  <si>
    <t>Phase 2 Autentication</t>
  </si>
  <si>
    <t>Local LAN Address</t>
  </si>
  <si>
    <t>DNS Server</t>
  </si>
  <si>
    <t>VPN Subnet Mask (default /32)</t>
  </si>
  <si>
    <t>IP Assignment</t>
  </si>
  <si>
    <t>Advanced Configuration</t>
  </si>
  <si>
    <t>Policy and Routing</t>
  </si>
  <si>
    <t>Policy &amp; Routing</t>
  </si>
  <si>
    <t>VPN DIALUP</t>
  </si>
  <si>
    <t>Conection</t>
  </si>
  <si>
    <t>Access Port</t>
  </si>
  <si>
    <t>Restrict Access</t>
  </si>
  <si>
    <t>Idle Logout</t>
  </si>
  <si>
    <t>Tunnel</t>
  </si>
  <si>
    <t>Address Range</t>
  </si>
  <si>
    <t>Specify range</t>
  </si>
  <si>
    <t>Group 1</t>
  </si>
  <si>
    <t>Group 2</t>
  </si>
  <si>
    <t>Group 3</t>
  </si>
  <si>
    <t>Group 4</t>
  </si>
  <si>
    <t>OS</t>
  </si>
  <si>
    <t>VPN USERS</t>
  </si>
  <si>
    <t>External IP</t>
  </si>
  <si>
    <t>Internal IP</t>
  </si>
  <si>
    <t>Ports</t>
  </si>
  <si>
    <t>Port Mapping</t>
  </si>
  <si>
    <t>Extenal Port</t>
  </si>
  <si>
    <t>Internal Port</t>
  </si>
  <si>
    <t>ADDITIONAL CONFIGURATION</t>
  </si>
  <si>
    <t>NGFW REMOTE</t>
  </si>
  <si>
    <t>Remote Gateway Type</t>
  </si>
  <si>
    <t>Vendor</t>
  </si>
  <si>
    <t>Other</t>
  </si>
  <si>
    <t>Network</t>
  </si>
  <si>
    <t>IKE Version</t>
  </si>
  <si>
    <t>Mode</t>
  </si>
  <si>
    <t>Phase 1</t>
  </si>
  <si>
    <t>Proposal Number</t>
  </si>
  <si>
    <t>Cipher Level</t>
  </si>
  <si>
    <t>Algorithms</t>
  </si>
  <si>
    <t>Encryption</t>
  </si>
  <si>
    <t>Phase 2</t>
  </si>
  <si>
    <t>Local Network</t>
  </si>
  <si>
    <t>Remote Network</t>
  </si>
  <si>
    <t>DH lower than 14 (INSECURE)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</si>
</sst>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sz val="22"/>
      <color theme="0"/>
      <name val="Corbel"/>
      <family val="2"/>
    </font>
    <font>
      <sz val="16"/>
      <name val="Calibri"/>
      <family val="2"/>
      <scheme val="minor"/>
    </font>
    <font>
      <sz val="11"/>
      <color theme="1"/>
      <name val="Neue Haas Grotesk Text Pro"/>
      <family val="2"/>
    </font>
    <font>
      <sz val="15"/>
      <name val="Neue Haas Grotesk Text Pro"/>
      <family val="2"/>
    </font>
    <font>
      <sz val="14"/>
      <name val="Neue Haas Grotesk Text Pro"/>
      <family val="2"/>
    </font>
    <font>
      <sz val="11"/>
      <color theme="0"/>
      <name val="Neue Haas Grotesk Text Pro"/>
      <family val="2"/>
    </font>
    <font>
      <b/>
      <sz val="10"/>
      <color theme="0"/>
      <name val="Neue Haas Grotesk Text Pro"/>
      <family val="2"/>
    </font>
    <font>
      <sz val="11"/>
      <name val="Calibri"/>
      <family val="2"/>
      <scheme val="minor"/>
    </font>
    <font>
      <sz val="10"/>
      <color theme="1"/>
      <name val="Neue Haas Grotesk Text Pro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2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/>
      <name val="Neue Haas Grotesk Text Pro"/>
      <family val="2"/>
    </font>
    <font>
      <u/>
      <sz val="2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.5"/>
      <name val="Calibri"/>
      <family val="2"/>
      <scheme val="minor"/>
    </font>
    <font>
      <sz val="11"/>
      <color rgb="FFF5F5F5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3"/>
      <color theme="0" tint="-4.9989318521683403E-2"/>
      <name val="Calibri"/>
      <family val="2"/>
      <scheme val="minor"/>
    </font>
    <font>
      <sz val="11"/>
      <color rgb="FFF7F7F7"/>
      <name val="Calibri"/>
      <family val="2"/>
      <scheme val="minor"/>
    </font>
    <font>
      <sz val="12"/>
      <color rgb="FFF7F7F7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7F7F7"/>
      <name val="Calibri"/>
      <family val="2"/>
      <scheme val="minor"/>
    </font>
    <font>
      <sz val="10"/>
      <name val="Calibri"/>
      <family val="2"/>
      <scheme val="minor"/>
    </font>
    <font>
      <sz val="14"/>
      <color rgb="FFF7F7F7"/>
      <name val="Calibri"/>
      <family val="2"/>
      <scheme val="minor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rgb="FFF7F7F7"/>
      <name val="Calibri"/>
      <family val="2"/>
      <scheme val="minor"/>
    </font>
    <font>
      <sz val="11"/>
      <color rgb="FFFF0000"/>
      <name val="Neue Haas Grotesk Text Pro"/>
      <family val="2"/>
    </font>
    <font>
      <sz val="7"/>
      <color theme="4" tint="-0.24994659260841701"/>
      <name val="Calibri"/>
      <family val="2"/>
      <scheme val="minor"/>
    </font>
    <font>
      <sz val="20"/>
      <color rgb="FFF7F7F7"/>
      <name val="Calibri"/>
      <family val="2"/>
      <scheme val="minor"/>
    </font>
    <font>
      <sz val="20"/>
      <color rgb="FFF7F7F7"/>
      <name val="Neue Haas Grotesk Text Pro"/>
      <family val="2"/>
    </font>
    <font>
      <sz val="15"/>
      <color theme="1"/>
      <name val="Calibri"/>
      <family val="2"/>
      <scheme val="minor"/>
    </font>
    <font>
      <sz val="15"/>
      <color rgb="FFC00000"/>
      <name val="Calibri"/>
      <family val="2"/>
      <scheme val="minor"/>
    </font>
    <font>
      <sz val="3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4" tint="-0.2499465926084170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375E89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478FD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27CC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BFBFB"/>
        <bgColor indexed="64"/>
      </patternFill>
    </fill>
  </fills>
  <borders count="8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rgb="FF478FD1"/>
      </top>
      <bottom/>
      <diagonal/>
    </border>
    <border>
      <left style="thin">
        <color theme="0"/>
      </left>
      <right style="thin">
        <color theme="4" tint="0.79998168889431442"/>
      </right>
      <top/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 tint="0.79998168889431442"/>
      </right>
      <top style="thin">
        <color theme="0"/>
      </top>
      <bottom/>
      <diagonal/>
    </border>
    <border>
      <left style="thin">
        <color theme="4" tint="0.79998168889431442"/>
      </left>
      <right/>
      <top style="thin">
        <color rgb="FF478FD1"/>
      </top>
      <bottom/>
      <diagonal/>
    </border>
    <border>
      <left style="thin">
        <color theme="0" tint="-0.14993743705557422"/>
      </left>
      <right/>
      <top style="thin">
        <color rgb="FF478FD1"/>
      </top>
      <bottom/>
      <diagonal/>
    </border>
    <border>
      <left/>
      <right style="thin">
        <color theme="0" tint="-0.14993743705557422"/>
      </right>
      <top style="thin">
        <color rgb="FF478FD1"/>
      </top>
      <bottom/>
      <diagonal/>
    </border>
    <border>
      <left/>
      <right style="thin">
        <color theme="0" tint="-0.14996795556505021"/>
      </right>
      <top style="thin">
        <color rgb="FF478FD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/>
      <bottom style="thin">
        <color theme="4" tint="0.79995117038483843"/>
      </bottom>
      <diagonal/>
    </border>
    <border>
      <left/>
      <right style="thin">
        <color theme="4" tint="0.79998168889431442"/>
      </right>
      <top/>
      <bottom style="thin">
        <color theme="4" tint="0.79995117038483843"/>
      </bottom>
      <diagonal/>
    </border>
    <border>
      <left/>
      <right/>
      <top style="thin">
        <color theme="4" tint="0.79992065187536243"/>
      </top>
      <bottom style="thin">
        <color theme="4" tint="0.79995117038483843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theme="4" tint="0.79995117038483843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4" tint="0.79998168889431442"/>
      </left>
      <right/>
      <top style="thin">
        <color theme="4" tint="0.79995117038483843"/>
      </top>
      <bottom/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2065187536243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5117038483843"/>
      </top>
      <bottom style="thin">
        <color theme="4" tint="0.79992065187536243"/>
      </bottom>
      <diagonal/>
    </border>
    <border>
      <left style="thin">
        <color theme="4" tint="0.79998168889431442"/>
      </left>
      <right/>
      <top style="thin">
        <color theme="4" tint="0.79995117038483843"/>
      </top>
      <bottom style="thin">
        <color theme="4" tint="0.79992065187536243"/>
      </bottom>
      <diagonal/>
    </border>
    <border>
      <left/>
      <right style="thin">
        <color theme="4" tint="0.79998168889431442"/>
      </right>
      <top style="thin">
        <color theme="4" tint="0.799920651875362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2065187536243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5117038483843"/>
      </bottom>
      <diagonal/>
    </border>
    <border>
      <left style="thin">
        <color theme="4" tint="0.79998168889431442"/>
      </left>
      <right/>
      <top/>
      <bottom style="thin">
        <color theme="4" tint="0.79995117038483843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 tint="-0.1499374370555742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0" tint="-0.14996795556505021"/>
      </bottom>
      <diagonal/>
    </border>
    <border>
      <left/>
      <right/>
      <top style="thin">
        <color theme="4" tint="0.79995117038483843"/>
      </top>
      <bottom style="thin">
        <color theme="4" tint="0.79995117038483843"/>
      </bottom>
      <diagonal/>
    </border>
    <border>
      <left/>
      <right style="thin">
        <color theme="4" tint="0.79998168889431442"/>
      </right>
      <top style="thin">
        <color theme="4" tint="0.79995117038483843"/>
      </top>
      <bottom style="thin">
        <color theme="4" tint="0.7999511703848384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 tint="0.79995117038483843"/>
      </left>
      <right style="thin">
        <color theme="4" tint="0.79995117038483843"/>
      </right>
      <top style="thin">
        <color theme="4" tint="0.79995117038483843"/>
      </top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5117038483843"/>
      </right>
      <top/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5117038483843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8" tint="0.79998168889431442"/>
      </right>
      <top style="thin">
        <color theme="0"/>
      </top>
      <bottom/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/>
      </top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/>
      </top>
      <bottom/>
      <diagonal/>
    </border>
    <border>
      <left style="thin">
        <color theme="4" tint="0.79998168889431442"/>
      </left>
      <right/>
      <top style="thin">
        <color theme="4"/>
      </top>
      <bottom/>
      <diagonal/>
    </border>
    <border>
      <left style="thin">
        <color theme="4" tint="0.79998168889431442"/>
      </left>
      <right style="thin">
        <color theme="4" tint="0.79995117038483843"/>
      </right>
      <top/>
      <bottom style="thin">
        <color theme="4" tint="0.79995117038483843"/>
      </bottom>
      <diagonal/>
    </border>
    <border>
      <left style="thin">
        <color theme="4" tint="0.79998168889431442"/>
      </left>
      <right style="thin">
        <color theme="4" tint="0.79995117038483843"/>
      </right>
      <top style="thin">
        <color theme="4" tint="0.79995117038483843"/>
      </top>
      <bottom style="thin">
        <color theme="4" tint="0.79995117038483843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4" tint="0.79995117038483843"/>
      </left>
      <right style="thin">
        <color theme="4" tint="0.79998168889431442"/>
      </right>
      <top/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8168889431442"/>
      </right>
      <top style="thin">
        <color theme="4" tint="0.79995117038483843"/>
      </top>
      <bottom style="thin">
        <color theme="4" tint="0.79995117038483843"/>
      </bottom>
      <diagonal/>
    </border>
    <border>
      <left style="thin">
        <color theme="4" tint="0.79995117038483843"/>
      </left>
      <right style="thin">
        <color theme="4" tint="0.79998168889431442"/>
      </right>
      <top style="thin">
        <color theme="4" tint="0.79995117038483843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4" tint="0.79995117038483843"/>
      </right>
      <top/>
      <bottom/>
      <diagonal/>
    </border>
    <border>
      <left style="thin">
        <color theme="4" tint="0.79995117038483843"/>
      </left>
      <right style="thin">
        <color theme="4" tint="0.79998168889431442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21">
    <xf numFmtId="0" fontId="0" fillId="0" borderId="0" xfId="0"/>
    <xf numFmtId="0" fontId="0" fillId="5" borderId="0" xfId="0" applyFill="1"/>
    <xf numFmtId="0" fontId="0" fillId="5" borderId="0" xfId="0" applyFill="1" applyProtection="1">
      <protection locked="0"/>
    </xf>
    <xf numFmtId="0" fontId="0" fillId="5" borderId="0" xfId="0" applyFill="1" applyAlignment="1" applyProtection="1">
      <alignment horizontal="left" vertical="center" indent="1"/>
      <protection locked="0"/>
    </xf>
    <xf numFmtId="0" fontId="2" fillId="5" borderId="0" xfId="0" applyFont="1" applyFill="1"/>
    <xf numFmtId="0" fontId="0" fillId="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9" borderId="0" xfId="0" applyFill="1"/>
    <xf numFmtId="0" fontId="5" fillId="9" borderId="0" xfId="0" applyFont="1" applyFill="1"/>
    <xf numFmtId="0" fontId="7" fillId="9" borderId="0" xfId="0" applyFont="1" applyFill="1" applyAlignment="1">
      <alignment vertical="center"/>
    </xf>
    <xf numFmtId="0" fontId="10" fillId="5" borderId="0" xfId="0" applyFont="1" applyFill="1"/>
    <xf numFmtId="0" fontId="11" fillId="5" borderId="0" xfId="0" applyFont="1" applyFill="1" applyAlignment="1">
      <alignment horizontal="left" vertical="center"/>
    </xf>
    <xf numFmtId="0" fontId="10" fillId="0" borderId="0" xfId="0" applyFont="1"/>
    <xf numFmtId="0" fontId="12" fillId="11" borderId="0" xfId="0" applyFont="1" applyFill="1"/>
    <xf numFmtId="0" fontId="6" fillId="9" borderId="0" xfId="0" applyFont="1" applyFill="1" applyAlignment="1">
      <alignment vertical="center"/>
    </xf>
    <xf numFmtId="0" fontId="6" fillId="9" borderId="0" xfId="0" applyFont="1" applyFill="1" applyAlignment="1">
      <alignment horizontal="left" vertical="center"/>
    </xf>
    <xf numFmtId="0" fontId="4" fillId="9" borderId="0" xfId="0" applyFont="1" applyFill="1" applyAlignment="1">
      <alignment vertical="center"/>
    </xf>
    <xf numFmtId="0" fontId="8" fillId="5" borderId="0" xfId="0" applyFont="1" applyFill="1"/>
    <xf numFmtId="0" fontId="4" fillId="9" borderId="0" xfId="0" applyFont="1" applyFill="1" applyAlignment="1">
      <alignment horizontal="left" vertical="center"/>
    </xf>
    <xf numFmtId="0" fontId="13" fillId="7" borderId="47" xfId="0" applyFont="1" applyFill="1" applyBorder="1" applyAlignment="1">
      <alignment horizontal="center" vertical="center" wrapText="1"/>
    </xf>
    <xf numFmtId="0" fontId="23" fillId="7" borderId="48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23" fillId="7" borderId="48" xfId="0" applyFont="1" applyFill="1" applyBorder="1" applyAlignment="1" applyProtection="1">
      <alignment horizontal="center" vertical="center" wrapText="1"/>
      <protection locked="0"/>
    </xf>
    <xf numFmtId="0" fontId="23" fillId="7" borderId="6" xfId="0" applyFont="1" applyFill="1" applyBorder="1" applyAlignment="1">
      <alignment horizontal="center" vertical="center" wrapText="1"/>
    </xf>
    <xf numFmtId="0" fontId="23" fillId="7" borderId="6" xfId="0" applyFont="1" applyFill="1" applyBorder="1" applyAlignment="1" applyProtection="1">
      <alignment horizontal="center" vertical="center" wrapText="1"/>
      <protection locked="0"/>
    </xf>
    <xf numFmtId="0" fontId="13" fillId="7" borderId="4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 applyProtection="1">
      <alignment horizontal="center" vertical="center" wrapText="1"/>
      <protection locked="0"/>
    </xf>
    <xf numFmtId="0" fontId="0" fillId="9" borderId="0" xfId="0" applyFill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28" fillId="9" borderId="11" xfId="0" applyFont="1" applyFill="1" applyBorder="1" applyAlignment="1" applyProtection="1">
      <alignment horizontal="center" vertical="center"/>
      <protection locked="0"/>
    </xf>
    <xf numFmtId="0" fontId="28" fillId="9" borderId="28" xfId="0" applyFont="1" applyFill="1" applyBorder="1" applyAlignment="1">
      <alignment horizontal="center" vertical="center"/>
    </xf>
    <xf numFmtId="0" fontId="28" fillId="9" borderId="28" xfId="0" applyFont="1" applyFill="1" applyBorder="1" applyAlignment="1" applyProtection="1">
      <alignment horizontal="center" vertical="center"/>
      <protection locked="0"/>
    </xf>
    <xf numFmtId="0" fontId="28" fillId="9" borderId="1" xfId="0" applyFont="1" applyFill="1" applyBorder="1" applyAlignment="1">
      <alignment horizontal="center" vertical="center"/>
    </xf>
    <xf numFmtId="0" fontId="28" fillId="9" borderId="1" xfId="0" applyFont="1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0" fontId="28" fillId="9" borderId="12" xfId="0" applyFont="1" applyFill="1" applyBorder="1" applyAlignment="1" applyProtection="1">
      <alignment horizontal="center" vertical="center"/>
      <protection locked="0"/>
    </xf>
    <xf numFmtId="0" fontId="28" fillId="9" borderId="13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10" fillId="6" borderId="17" xfId="0" applyFont="1" applyFill="1" applyBorder="1" applyAlignment="1">
      <alignment horizontal="left" vertical="center" wrapText="1" indent="1"/>
    </xf>
    <xf numFmtId="0" fontId="32" fillId="6" borderId="21" xfId="0" applyFont="1" applyFill="1" applyBorder="1" applyAlignment="1">
      <alignment horizontal="center" vertical="center" wrapText="1"/>
    </xf>
    <xf numFmtId="0" fontId="32" fillId="6" borderId="22" xfId="0" applyFont="1" applyFill="1" applyBorder="1" applyAlignment="1">
      <alignment horizontal="center" vertical="center" wrapText="1"/>
    </xf>
    <xf numFmtId="0" fontId="32" fillId="6" borderId="22" xfId="0" applyFont="1" applyFill="1" applyBorder="1" applyAlignment="1" applyProtection="1">
      <alignment horizontal="center" vertical="center" wrapText="1"/>
      <protection locked="0"/>
    </xf>
    <xf numFmtId="0" fontId="32" fillId="6" borderId="23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 applyProtection="1">
      <alignment horizontal="center" vertical="center" wrapText="1"/>
      <protection locked="0"/>
    </xf>
    <xf numFmtId="0" fontId="23" fillId="7" borderId="28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13" fillId="10" borderId="0" xfId="0" applyFont="1" applyFill="1" applyAlignment="1">
      <alignment vertical="center"/>
    </xf>
    <xf numFmtId="0" fontId="30" fillId="10" borderId="0" xfId="0" applyFont="1" applyFill="1"/>
    <xf numFmtId="0" fontId="30" fillId="10" borderId="0" xfId="0" applyFont="1" applyFill="1" applyAlignment="1" applyProtection="1">
      <alignment horizontal="center" vertical="center"/>
      <protection locked="0"/>
    </xf>
    <xf numFmtId="0" fontId="15" fillId="9" borderId="0" xfId="0" applyFont="1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0" fontId="36" fillId="9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33" fillId="9" borderId="5" xfId="0" applyFont="1" applyFill="1" applyBorder="1" applyAlignment="1" applyProtection="1">
      <alignment vertical="center" wrapText="1"/>
      <protection locked="0"/>
    </xf>
    <xf numFmtId="0" fontId="0" fillId="15" borderId="0" xfId="0" applyFill="1"/>
    <xf numFmtId="0" fontId="36" fillId="15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0" fontId="26" fillId="9" borderId="6" xfId="0" applyFont="1" applyFill="1" applyBorder="1" applyAlignment="1" applyProtection="1">
      <alignment horizontal="center" vertical="center"/>
      <protection locked="0"/>
    </xf>
    <xf numFmtId="0" fontId="37" fillId="9" borderId="0" xfId="0" applyFont="1" applyFill="1" applyAlignment="1">
      <alignment horizontal="center" vertical="center"/>
    </xf>
    <xf numFmtId="0" fontId="28" fillId="9" borderId="6" xfId="0" applyFont="1" applyFill="1" applyBorder="1" applyAlignment="1" applyProtection="1">
      <alignment vertical="center"/>
      <protection locked="0"/>
    </xf>
    <xf numFmtId="0" fontId="28" fillId="5" borderId="0" xfId="0" applyFont="1" applyFill="1" applyAlignment="1">
      <alignment horizontal="center" vertical="center"/>
    </xf>
    <xf numFmtId="0" fontId="0" fillId="9" borderId="68" xfId="0" applyFill="1" applyBorder="1" applyAlignment="1" applyProtection="1">
      <alignment horizontal="center" vertical="center"/>
      <protection locked="0"/>
    </xf>
    <xf numFmtId="0" fontId="0" fillId="9" borderId="57" xfId="0" applyFill="1" applyBorder="1" applyAlignment="1" applyProtection="1">
      <alignment horizontal="center" vertical="center"/>
      <protection locked="0"/>
    </xf>
    <xf numFmtId="0" fontId="0" fillId="9" borderId="69" xfId="0" applyFill="1" applyBorder="1" applyAlignment="1" applyProtection="1">
      <alignment horizontal="center" vertical="center"/>
      <protection locked="0"/>
    </xf>
    <xf numFmtId="0" fontId="0" fillId="9" borderId="56" xfId="0" applyFill="1" applyBorder="1" applyAlignment="1" applyProtection="1">
      <alignment horizontal="center" vertical="center"/>
      <protection locked="0"/>
    </xf>
    <xf numFmtId="0" fontId="23" fillId="9" borderId="62" xfId="0" applyFont="1" applyFill="1" applyBorder="1" applyAlignment="1" applyProtection="1">
      <alignment horizontal="center" vertical="center" wrapText="1"/>
      <protection locked="0"/>
    </xf>
    <xf numFmtId="0" fontId="23" fillId="9" borderId="63" xfId="0" applyFont="1" applyFill="1" applyBorder="1" applyAlignment="1" applyProtection="1">
      <alignment horizontal="center" vertical="center" wrapText="1"/>
      <protection locked="0"/>
    </xf>
    <xf numFmtId="0" fontId="23" fillId="9" borderId="64" xfId="0" applyFont="1" applyFill="1" applyBorder="1" applyAlignment="1" applyProtection="1">
      <alignment horizontal="center" vertical="center" wrapText="1"/>
      <protection locked="0"/>
    </xf>
    <xf numFmtId="0" fontId="19" fillId="5" borderId="0" xfId="0" applyFont="1" applyFill="1" applyAlignment="1">
      <alignment wrapText="1"/>
    </xf>
    <xf numFmtId="0" fontId="40" fillId="5" borderId="0" xfId="0" applyFont="1" applyFill="1"/>
    <xf numFmtId="0" fontId="0" fillId="5" borderId="0" xfId="0" applyFill="1" applyAlignment="1">
      <alignment horizontal="center" vertical="center" readingOrder="1"/>
    </xf>
    <xf numFmtId="0" fontId="41" fillId="2" borderId="5" xfId="0" applyFont="1" applyFill="1" applyBorder="1" applyAlignment="1" applyProtection="1">
      <alignment vertical="center" wrapText="1"/>
      <protection locked="0"/>
    </xf>
    <xf numFmtId="0" fontId="42" fillId="5" borderId="0" xfId="0" applyFont="1" applyFill="1"/>
    <xf numFmtId="0" fontId="42" fillId="5" borderId="0" xfId="0" applyFont="1" applyFill="1" applyAlignment="1">
      <alignment horizontal="center" vertical="center" readingOrder="1"/>
    </xf>
    <xf numFmtId="0" fontId="41" fillId="2" borderId="8" xfId="0" applyFont="1" applyFill="1" applyBorder="1" applyAlignment="1" applyProtection="1">
      <alignment vertical="center" wrapText="1" readingOrder="1"/>
      <protection locked="0"/>
    </xf>
    <xf numFmtId="0" fontId="41" fillId="2" borderId="0" xfId="0" applyFont="1" applyFill="1" applyAlignment="1" applyProtection="1">
      <alignment horizontal="center" vertical="center" wrapText="1" readingOrder="1"/>
      <protection locked="0"/>
    </xf>
    <xf numFmtId="0" fontId="43" fillId="5" borderId="0" xfId="0" applyFont="1" applyFill="1" applyAlignment="1">
      <alignment wrapText="1"/>
    </xf>
    <xf numFmtId="0" fontId="28" fillId="5" borderId="0" xfId="0" applyFont="1" applyFill="1"/>
    <xf numFmtId="0" fontId="44" fillId="5" borderId="0" xfId="0" applyFont="1" applyFill="1"/>
    <xf numFmtId="0" fontId="44" fillId="9" borderId="0" xfId="0" applyFont="1" applyFill="1"/>
    <xf numFmtId="49" fontId="10" fillId="0" borderId="0" xfId="0" applyNumberFormat="1" applyFont="1"/>
    <xf numFmtId="0" fontId="18" fillId="2" borderId="7" xfId="0" applyFont="1" applyFill="1" applyBorder="1" applyAlignment="1">
      <alignment horizontal="center" vertical="center" wrapText="1"/>
    </xf>
    <xf numFmtId="0" fontId="28" fillId="9" borderId="57" xfId="0" applyFont="1" applyFill="1" applyBorder="1" applyAlignment="1" applyProtection="1">
      <alignment horizontal="center" vertical="center"/>
      <protection locked="0"/>
    </xf>
    <xf numFmtId="0" fontId="28" fillId="9" borderId="5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37" fillId="9" borderId="0" xfId="0" applyFont="1" applyFill="1" applyAlignment="1">
      <alignment horizontal="left" vertical="center"/>
    </xf>
    <xf numFmtId="0" fontId="0" fillId="9" borderId="78" xfId="0" applyFill="1" applyBorder="1" applyAlignment="1" applyProtection="1">
      <alignment vertical="center"/>
      <protection locked="0"/>
    </xf>
    <xf numFmtId="0" fontId="0" fillId="9" borderId="79" xfId="0" applyFill="1" applyBorder="1" applyAlignment="1" applyProtection="1">
      <alignment vertical="center"/>
      <protection locked="0"/>
    </xf>
    <xf numFmtId="0" fontId="0" fillId="9" borderId="80" xfId="0" applyFill="1" applyBorder="1" applyAlignment="1" applyProtection="1">
      <alignment vertical="center"/>
      <protection locked="0"/>
    </xf>
    <xf numFmtId="0" fontId="49" fillId="2" borderId="5" xfId="0" applyFont="1" applyFill="1" applyBorder="1" applyAlignment="1" applyProtection="1">
      <alignment vertical="center" wrapText="1"/>
      <protection locked="0"/>
    </xf>
    <xf numFmtId="0" fontId="10" fillId="7" borderId="4" xfId="0" applyFont="1" applyFill="1" applyBorder="1" applyAlignment="1">
      <alignment horizontal="center" vertical="center" wrapText="1"/>
    </xf>
    <xf numFmtId="0" fontId="36" fillId="9" borderId="0" xfId="0" applyFont="1" applyFill="1" applyAlignment="1">
      <alignment horizontal="center" vertical="center"/>
    </xf>
    <xf numFmtId="0" fontId="37" fillId="9" borderId="0" xfId="0" applyFont="1" applyFill="1" applyAlignment="1">
      <alignment horizontal="left" vertical="center" indent="1"/>
    </xf>
    <xf numFmtId="0" fontId="36" fillId="15" borderId="0" xfId="0" applyFont="1" applyFill="1" applyAlignment="1">
      <alignment horizontal="center" vertical="center"/>
    </xf>
    <xf numFmtId="0" fontId="45" fillId="9" borderId="0" xfId="0" applyFont="1" applyFill="1" applyAlignment="1">
      <alignment horizontal="left" vertical="center" wrapText="1"/>
    </xf>
    <xf numFmtId="0" fontId="35" fillId="2" borderId="0" xfId="0" applyFont="1" applyFill="1" applyAlignment="1">
      <alignment horizontal="center" vertical="center"/>
    </xf>
    <xf numFmtId="0" fontId="37" fillId="9" borderId="52" xfId="0" applyFont="1" applyFill="1" applyBorder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37" fillId="9" borderId="0" xfId="0" applyFont="1" applyFill="1" applyAlignment="1">
      <alignment horizontal="left" vertical="center"/>
    </xf>
    <xf numFmtId="0" fontId="37" fillId="9" borderId="0" xfId="0" applyFont="1" applyFill="1" applyAlignment="1">
      <alignment horizontal="center" vertical="center"/>
    </xf>
    <xf numFmtId="0" fontId="37" fillId="9" borderId="3" xfId="0" applyFont="1" applyFill="1" applyBorder="1" applyAlignment="1">
      <alignment horizontal="center" vertical="center"/>
    </xf>
    <xf numFmtId="0" fontId="30" fillId="16" borderId="74" xfId="0" applyFont="1" applyFill="1" applyBorder="1" applyAlignment="1" applyProtection="1">
      <alignment horizontal="center" vertical="center"/>
      <protection locked="0"/>
    </xf>
    <xf numFmtId="0" fontId="30" fillId="16" borderId="75" xfId="0" applyFont="1" applyFill="1" applyBorder="1" applyAlignment="1" applyProtection="1">
      <alignment horizontal="center" vertical="center"/>
      <protection locked="0"/>
    </xf>
    <xf numFmtId="0" fontId="30" fillId="16" borderId="76" xfId="0" applyFont="1" applyFill="1" applyBorder="1" applyAlignment="1" applyProtection="1">
      <alignment horizontal="center" vertical="center"/>
      <protection locked="0"/>
    </xf>
    <xf numFmtId="0" fontId="30" fillId="16" borderId="77" xfId="0" applyFont="1" applyFill="1" applyBorder="1" applyAlignment="1" applyProtection="1">
      <alignment horizontal="left" vertical="center" indent="1"/>
      <protection locked="0"/>
    </xf>
    <xf numFmtId="0" fontId="30" fillId="16" borderId="70" xfId="0" applyFont="1" applyFill="1" applyBorder="1" applyAlignment="1" applyProtection="1">
      <alignment horizontal="left" vertical="center" indent="1"/>
      <protection locked="0"/>
    </xf>
    <xf numFmtId="0" fontId="30" fillId="16" borderId="71" xfId="0" applyFont="1" applyFill="1" applyBorder="1" applyAlignment="1" applyProtection="1">
      <alignment horizontal="left" vertical="center" indent="1"/>
      <protection locked="0"/>
    </xf>
    <xf numFmtId="0" fontId="4" fillId="9" borderId="0" xfId="0" applyFont="1" applyFill="1" applyAlignment="1">
      <alignment horizontal="left" vertical="center" indent="1"/>
    </xf>
    <xf numFmtId="0" fontId="0" fillId="9" borderId="51" xfId="0" applyFill="1" applyBorder="1" applyAlignment="1" applyProtection="1">
      <alignment horizontal="center"/>
      <protection locked="0"/>
    </xf>
    <xf numFmtId="0" fontId="4" fillId="9" borderId="0" xfId="0" applyFont="1" applyFill="1" applyAlignment="1">
      <alignment horizontal="left" vertical="center" indent="6"/>
    </xf>
    <xf numFmtId="0" fontId="48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6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4" fillId="11" borderId="0" xfId="0" applyFont="1" applyFill="1" applyAlignment="1">
      <alignment horizontal="right" vertical="center"/>
    </xf>
    <xf numFmtId="0" fontId="20" fillId="11" borderId="0" xfId="1" applyFont="1" applyFill="1" applyBorder="1" applyAlignment="1">
      <alignment horizontal="left" vertical="center"/>
    </xf>
    <xf numFmtId="0" fontId="0" fillId="9" borderId="6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locked="0"/>
    </xf>
    <xf numFmtId="0" fontId="16" fillId="8" borderId="0" xfId="0" applyFont="1" applyFill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3" fillId="3" borderId="73" xfId="0" applyFont="1" applyFill="1" applyBorder="1" applyAlignment="1" applyProtection="1">
      <alignment horizontal="center" vertical="center" wrapText="1"/>
      <protection locked="0"/>
    </xf>
    <xf numFmtId="0" fontId="13" fillId="3" borderId="3" xfId="0" applyFont="1" applyFill="1" applyBorder="1" applyAlignment="1" applyProtection="1">
      <alignment horizontal="center" vertical="center" wrapText="1"/>
      <protection locked="0"/>
    </xf>
    <xf numFmtId="0" fontId="13" fillId="3" borderId="4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72" xfId="0" applyFont="1" applyFill="1" applyBorder="1" applyAlignment="1" applyProtection="1">
      <alignment horizontal="center" vertical="center" wrapText="1"/>
      <protection locked="0"/>
    </xf>
    <xf numFmtId="0" fontId="18" fillId="10" borderId="0" xfId="0" applyFont="1" applyFill="1" applyAlignment="1">
      <alignment horizontal="left" vertical="center" wrapText="1" indent="1"/>
    </xf>
    <xf numFmtId="0" fontId="18" fillId="10" borderId="72" xfId="0" applyFont="1" applyFill="1" applyBorder="1" applyAlignment="1">
      <alignment horizontal="left" vertical="center" wrapText="1" indent="1"/>
    </xf>
    <xf numFmtId="0" fontId="22" fillId="6" borderId="0" xfId="0" applyFont="1" applyFill="1" applyAlignment="1">
      <alignment horizontal="left" vertical="center" wrapText="1" indent="2"/>
    </xf>
    <xf numFmtId="0" fontId="13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 applyProtection="1">
      <alignment horizontal="center" vertical="center" wrapText="1"/>
      <protection locked="0"/>
    </xf>
    <xf numFmtId="0" fontId="9" fillId="3" borderId="5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Alignment="1" applyProtection="1">
      <alignment horizontal="center" vertical="center" wrapText="1"/>
      <protection locked="0"/>
    </xf>
    <xf numFmtId="0" fontId="13" fillId="3" borderId="72" xfId="0" applyFont="1" applyFill="1" applyBorder="1" applyAlignment="1">
      <alignment horizontal="center" vertical="center" wrapText="1"/>
    </xf>
    <xf numFmtId="0" fontId="13" fillId="10" borderId="73" xfId="0" applyFont="1" applyFill="1" applyBorder="1" applyAlignment="1" applyProtection="1">
      <alignment horizontal="center" vertical="center" wrapText="1"/>
      <protection locked="0"/>
    </xf>
    <xf numFmtId="0" fontId="13" fillId="10" borderId="3" xfId="0" applyFont="1" applyFill="1" applyBorder="1" applyAlignment="1" applyProtection="1">
      <alignment horizontal="center" vertical="center" wrapText="1"/>
      <protection locked="0"/>
    </xf>
    <xf numFmtId="0" fontId="13" fillId="10" borderId="72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22" fillId="6" borderId="72" xfId="0" applyFont="1" applyFill="1" applyBorder="1" applyAlignment="1">
      <alignment horizontal="left" vertical="center" wrapText="1" indent="2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5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 applyProtection="1">
      <alignment horizontal="center" vertical="center" wrapText="1"/>
      <protection locked="0"/>
    </xf>
    <xf numFmtId="0" fontId="13" fillId="10" borderId="3" xfId="0" applyFont="1" applyFill="1" applyBorder="1" applyAlignment="1">
      <alignment horizontal="center" vertical="center" wrapText="1"/>
    </xf>
    <xf numFmtId="0" fontId="13" fillId="10" borderId="5" xfId="0" applyFont="1" applyFill="1" applyBorder="1" applyAlignment="1" applyProtection="1">
      <alignment horizontal="center" vertical="center" wrapText="1"/>
      <protection locked="0"/>
    </xf>
    <xf numFmtId="0" fontId="13" fillId="10" borderId="0" xfId="0" applyFont="1" applyFill="1" applyAlignment="1" applyProtection="1">
      <alignment horizontal="center" vertical="center" wrapText="1"/>
      <protection locked="0"/>
    </xf>
    <xf numFmtId="0" fontId="13" fillId="10" borderId="4" xfId="0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0" fillId="9" borderId="5" xfId="0" applyFill="1" applyBorder="1" applyAlignment="1" applyProtection="1">
      <alignment horizontal="center" vertical="center" wrapText="1"/>
      <protection locked="0"/>
    </xf>
    <xf numFmtId="0" fontId="21" fillId="2" borderId="8" xfId="0" applyFont="1" applyFill="1" applyBorder="1" applyAlignment="1">
      <alignment horizontal="center" vertical="center" wrapText="1" readingOrder="1"/>
    </xf>
    <xf numFmtId="0" fontId="21" fillId="2" borderId="9" xfId="0" applyFont="1" applyFill="1" applyBorder="1" applyAlignment="1">
      <alignment horizontal="center" vertical="center" wrapText="1" readingOrder="1"/>
    </xf>
    <xf numFmtId="0" fontId="24" fillId="2" borderId="9" xfId="0" applyFont="1" applyFill="1" applyBorder="1" applyAlignment="1">
      <alignment horizontal="center" vertical="center" wrapText="1" readingOrder="1"/>
    </xf>
    <xf numFmtId="0" fontId="24" fillId="2" borderId="10" xfId="0" applyFont="1" applyFill="1" applyBorder="1" applyAlignment="1">
      <alignment horizontal="center" vertical="center" wrapText="1" readingOrder="1"/>
    </xf>
    <xf numFmtId="0" fontId="24" fillId="2" borderId="0" xfId="0" applyFont="1" applyFill="1" applyAlignment="1">
      <alignment horizontal="center" vertical="center" wrapText="1" readingOrder="1"/>
    </xf>
    <xf numFmtId="0" fontId="24" fillId="2" borderId="8" xfId="0" applyFont="1" applyFill="1" applyBorder="1" applyAlignment="1">
      <alignment horizontal="center" vertical="center" wrapText="1" readingOrder="1"/>
    </xf>
    <xf numFmtId="0" fontId="38" fillId="14" borderId="5" xfId="0" applyFont="1" applyFill="1" applyBorder="1" applyAlignment="1">
      <alignment horizontal="center" vertical="center"/>
    </xf>
    <xf numFmtId="0" fontId="38" fillId="14" borderId="6" xfId="0" applyFont="1" applyFill="1" applyBorder="1" applyAlignment="1">
      <alignment horizontal="center" vertical="center"/>
    </xf>
    <xf numFmtId="0" fontId="38" fillId="14" borderId="7" xfId="0" applyFont="1" applyFill="1" applyBorder="1" applyAlignment="1">
      <alignment horizontal="center" vertical="center"/>
    </xf>
    <xf numFmtId="0" fontId="38" fillId="14" borderId="7" xfId="0" applyFont="1" applyFill="1" applyBorder="1" applyAlignment="1" applyProtection="1">
      <alignment horizontal="center" vertical="center"/>
      <protection locked="0"/>
    </xf>
    <xf numFmtId="0" fontId="38" fillId="14" borderId="5" xfId="0" applyFont="1" applyFill="1" applyBorder="1" applyAlignment="1" applyProtection="1">
      <alignment horizontal="center" vertical="center"/>
      <protection locked="0"/>
    </xf>
    <xf numFmtId="0" fontId="25" fillId="9" borderId="5" xfId="0" applyFont="1" applyFill="1" applyBorder="1" applyAlignment="1" applyProtection="1">
      <alignment horizontal="left" vertical="center"/>
      <protection locked="0"/>
    </xf>
    <xf numFmtId="0" fontId="25" fillId="9" borderId="6" xfId="0" applyFont="1" applyFill="1" applyBorder="1" applyAlignment="1" applyProtection="1">
      <alignment horizontal="left" vertical="center"/>
      <protection locked="0"/>
    </xf>
    <xf numFmtId="0" fontId="27" fillId="11" borderId="5" xfId="0" applyFont="1" applyFill="1" applyBorder="1" applyAlignment="1">
      <alignment horizontal="left" vertical="center" indent="2"/>
    </xf>
    <xf numFmtId="0" fontId="27" fillId="11" borderId="6" xfId="0" applyFont="1" applyFill="1" applyBorder="1" applyAlignment="1">
      <alignment horizontal="left" vertical="center" indent="2"/>
    </xf>
    <xf numFmtId="0" fontId="26" fillId="9" borderId="6" xfId="0" applyFont="1" applyFill="1" applyBorder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18" fillId="11" borderId="5" xfId="0" applyFont="1" applyFill="1" applyBorder="1" applyAlignment="1">
      <alignment horizontal="center" vertical="center"/>
    </xf>
    <xf numFmtId="0" fontId="18" fillId="11" borderId="6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7" fillId="14" borderId="5" xfId="0" applyFont="1" applyFill="1" applyBorder="1" applyAlignment="1">
      <alignment horizontal="left" vertical="center" indent="2"/>
    </xf>
    <xf numFmtId="0" fontId="27" fillId="14" borderId="6" xfId="0" applyFont="1" applyFill="1" applyBorder="1" applyAlignment="1">
      <alignment horizontal="left" vertical="center" indent="2"/>
    </xf>
    <xf numFmtId="0" fontId="18" fillId="2" borderId="6" xfId="0" applyFont="1" applyFill="1" applyBorder="1" applyAlignment="1">
      <alignment horizontal="center" vertical="center" wrapText="1"/>
    </xf>
    <xf numFmtId="0" fontId="29" fillId="10" borderId="6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horizontal="left" vertical="center" wrapText="1" indent="1"/>
    </xf>
    <xf numFmtId="0" fontId="29" fillId="10" borderId="6" xfId="0" applyFont="1" applyFill="1" applyBorder="1" applyAlignment="1" applyProtection="1">
      <alignment horizontal="center" vertical="center"/>
      <protection locked="0"/>
    </xf>
    <xf numFmtId="0" fontId="29" fillId="10" borderId="7" xfId="0" applyFont="1" applyFill="1" applyBorder="1" applyAlignment="1" applyProtection="1">
      <alignment horizontal="center" vertical="center"/>
      <protection locked="0"/>
    </xf>
    <xf numFmtId="0" fontId="29" fillId="10" borderId="67" xfId="0" applyFont="1" applyFill="1" applyBorder="1" applyAlignment="1" applyProtection="1">
      <alignment horizontal="center" vertical="center"/>
      <protection locked="0"/>
    </xf>
    <xf numFmtId="0" fontId="29" fillId="10" borderId="58" xfId="0" applyFont="1" applyFill="1" applyBorder="1" applyAlignment="1" applyProtection="1">
      <alignment horizontal="center" vertical="center"/>
      <protection locked="0"/>
    </xf>
    <xf numFmtId="0" fontId="29" fillId="10" borderId="83" xfId="0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horizontal="left" vertical="center" indent="2"/>
    </xf>
    <xf numFmtId="0" fontId="18" fillId="10" borderId="65" xfId="0" applyFont="1" applyFill="1" applyBorder="1" applyAlignment="1">
      <alignment horizontal="left" vertical="center" indent="1"/>
    </xf>
    <xf numFmtId="0" fontId="18" fillId="10" borderId="66" xfId="0" applyFont="1" applyFill="1" applyBorder="1" applyAlignment="1">
      <alignment horizontal="left" vertical="center" indent="1"/>
    </xf>
    <xf numFmtId="0" fontId="18" fillId="10" borderId="82" xfId="0" applyFont="1" applyFill="1" applyBorder="1" applyAlignment="1">
      <alignment horizontal="left" vertical="center" indent="1"/>
    </xf>
    <xf numFmtId="0" fontId="18" fillId="10" borderId="58" xfId="0" applyFont="1" applyFill="1" applyBorder="1" applyAlignment="1">
      <alignment horizontal="left" vertical="center" indent="1"/>
    </xf>
    <xf numFmtId="0" fontId="29" fillId="10" borderId="66" xfId="0" applyFont="1" applyFill="1" applyBorder="1" applyAlignment="1">
      <alignment horizontal="center" vertical="center"/>
    </xf>
    <xf numFmtId="0" fontId="29" fillId="10" borderId="58" xfId="0" applyFont="1" applyFill="1" applyBorder="1" applyAlignment="1">
      <alignment horizontal="center" vertical="center"/>
    </xf>
    <xf numFmtId="0" fontId="29" fillId="10" borderId="6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left" vertical="center" indent="1"/>
    </xf>
    <xf numFmtId="0" fontId="18" fillId="10" borderId="6" xfId="0" applyFont="1" applyFill="1" applyBorder="1" applyAlignment="1">
      <alignment horizontal="left" vertical="center" indent="1"/>
    </xf>
    <xf numFmtId="0" fontId="30" fillId="10" borderId="24" xfId="0" applyFont="1" applyFill="1" applyBorder="1" applyAlignment="1">
      <alignment horizontal="center"/>
    </xf>
    <xf numFmtId="0" fontId="30" fillId="10" borderId="0" xfId="0" applyFont="1" applyFill="1" applyAlignment="1">
      <alignment horizontal="center"/>
    </xf>
    <xf numFmtId="0" fontId="30" fillId="10" borderId="20" xfId="0" applyFont="1" applyFill="1" applyBorder="1" applyAlignment="1">
      <alignment horizontal="center"/>
    </xf>
    <xf numFmtId="0" fontId="10" fillId="6" borderId="0" xfId="0" applyFont="1" applyFill="1" applyAlignment="1">
      <alignment horizontal="left" vertical="center" wrapText="1" indent="1"/>
    </xf>
    <xf numFmtId="0" fontId="10" fillId="6" borderId="5" xfId="0" applyFont="1" applyFill="1" applyBorder="1" applyAlignment="1">
      <alignment horizontal="left" vertical="center" wrapText="1" indent="1"/>
    </xf>
    <xf numFmtId="0" fontId="33" fillId="2" borderId="0" xfId="0" applyFont="1" applyFill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 applyProtection="1">
      <alignment horizontal="center" vertical="center"/>
      <protection locked="0"/>
    </xf>
    <xf numFmtId="0" fontId="18" fillId="10" borderId="7" xfId="0" applyFont="1" applyFill="1" applyBorder="1" applyAlignment="1" applyProtection="1">
      <alignment horizontal="center" vertical="center"/>
      <protection locked="0"/>
    </xf>
    <xf numFmtId="0" fontId="18" fillId="10" borderId="6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center" wrapText="1" indent="2"/>
    </xf>
    <xf numFmtId="0" fontId="0" fillId="9" borderId="7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13" fillId="10" borderId="25" xfId="0" applyFont="1" applyFill="1" applyBorder="1" applyAlignment="1">
      <alignment horizontal="center" vertical="center" wrapText="1"/>
    </xf>
    <xf numFmtId="0" fontId="13" fillId="10" borderId="26" xfId="0" applyFont="1" applyFill="1" applyBorder="1" applyAlignment="1">
      <alignment horizontal="center" vertical="center" wrapText="1"/>
    </xf>
    <xf numFmtId="0" fontId="13" fillId="10" borderId="25" xfId="0" applyFont="1" applyFill="1" applyBorder="1" applyAlignment="1" applyProtection="1">
      <alignment horizontal="center" vertical="center" wrapText="1"/>
      <protection locked="0"/>
    </xf>
    <xf numFmtId="0" fontId="13" fillId="10" borderId="27" xfId="0" applyFont="1" applyFill="1" applyBorder="1" applyAlignment="1" applyProtection="1">
      <alignment horizontal="center" vertical="center" wrapText="1"/>
      <protection locked="0"/>
    </xf>
    <xf numFmtId="0" fontId="13" fillId="10" borderId="27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0" fillId="9" borderId="0" xfId="0" applyFill="1" applyAlignment="1" applyProtection="1">
      <alignment horizontal="center"/>
      <protection locked="0"/>
    </xf>
    <xf numFmtId="0" fontId="0" fillId="9" borderId="0" xfId="0" applyFill="1" applyAlignment="1">
      <alignment horizontal="center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 applyProtection="1">
      <alignment horizontal="center" vertical="center" wrapText="1"/>
      <protection locked="0"/>
    </xf>
    <xf numFmtId="0" fontId="18" fillId="10" borderId="0" xfId="0" applyFont="1" applyFill="1" applyAlignment="1">
      <alignment horizontal="left" vertical="center" indent="1"/>
    </xf>
    <xf numFmtId="0" fontId="21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38" xfId="0" applyFill="1" applyBorder="1" applyAlignment="1" applyProtection="1">
      <alignment horizontal="center" vertical="center"/>
      <protection locked="0"/>
    </xf>
    <xf numFmtId="0" fontId="0" fillId="9" borderId="39" xfId="0" applyFill="1" applyBorder="1" applyAlignment="1" applyProtection="1">
      <alignment horizontal="center" vertical="center"/>
      <protection locked="0"/>
    </xf>
    <xf numFmtId="0" fontId="0" fillId="9" borderId="40" xfId="0" applyFill="1" applyBorder="1" applyAlignment="1" applyProtection="1">
      <alignment horizontal="center" vertical="center"/>
      <protection locked="0"/>
    </xf>
    <xf numFmtId="0" fontId="0" fillId="9" borderId="0" xfId="0" applyFill="1" applyAlignment="1" applyProtection="1">
      <alignment horizontal="center" vertical="center"/>
      <protection locked="0"/>
    </xf>
    <xf numFmtId="0" fontId="0" fillId="9" borderId="0" xfId="0" applyFill="1" applyAlignment="1">
      <alignment horizontal="center" vertical="center"/>
    </xf>
    <xf numFmtId="0" fontId="18" fillId="10" borderId="0" xfId="0" applyFont="1" applyFill="1" applyAlignment="1" applyProtection="1">
      <alignment horizontal="center" vertical="center"/>
      <protection locked="0"/>
    </xf>
    <xf numFmtId="0" fontId="0" fillId="9" borderId="35" xfId="0" applyFill="1" applyBorder="1" applyAlignment="1" applyProtection="1">
      <alignment horizontal="center" vertical="center"/>
      <protection locked="0"/>
    </xf>
    <xf numFmtId="0" fontId="0" fillId="9" borderId="36" xfId="0" applyFill="1" applyBorder="1" applyAlignment="1" applyProtection="1">
      <alignment horizontal="center" vertical="center"/>
      <protection locked="0"/>
    </xf>
    <xf numFmtId="0" fontId="0" fillId="9" borderId="31" xfId="0" applyFill="1" applyBorder="1" applyAlignment="1" applyProtection="1">
      <alignment horizontal="center" vertical="center"/>
      <protection locked="0"/>
    </xf>
    <xf numFmtId="0" fontId="0" fillId="9" borderId="29" xfId="0" applyFill="1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9" borderId="34" xfId="0" applyFill="1" applyBorder="1" applyAlignment="1" applyProtection="1">
      <alignment horizontal="center" vertical="center"/>
      <protection locked="0"/>
    </xf>
    <xf numFmtId="0" fontId="0" fillId="9" borderId="33" xfId="0" applyFill="1" applyBorder="1" applyAlignment="1" applyProtection="1">
      <alignment horizontal="center" vertical="center"/>
      <protection locked="0"/>
    </xf>
    <xf numFmtId="0" fontId="0" fillId="9" borderId="41" xfId="0" applyFill="1" applyBorder="1" applyAlignment="1" applyProtection="1">
      <alignment horizontal="center" vertical="center"/>
      <protection locked="0"/>
    </xf>
    <xf numFmtId="0" fontId="0" fillId="9" borderId="42" xfId="0" applyFill="1" applyBorder="1" applyAlignment="1" applyProtection="1">
      <alignment horizontal="center" vertical="center"/>
      <protection locked="0"/>
    </xf>
    <xf numFmtId="0" fontId="0" fillId="9" borderId="30" xfId="0" applyFill="1" applyBorder="1" applyAlignment="1" applyProtection="1">
      <alignment horizontal="center" vertical="center"/>
      <protection locked="0"/>
    </xf>
    <xf numFmtId="0" fontId="0" fillId="9" borderId="43" xfId="0" applyFill="1" applyBorder="1" applyAlignment="1" applyProtection="1">
      <alignment horizontal="center" vertical="center"/>
      <protection locked="0"/>
    </xf>
    <xf numFmtId="0" fontId="0" fillId="9" borderId="43" xfId="0" applyFill="1" applyBorder="1" applyAlignment="1">
      <alignment horizontal="center" vertical="center"/>
    </xf>
    <xf numFmtId="0" fontId="0" fillId="9" borderId="44" xfId="0" applyFill="1" applyBorder="1" applyAlignment="1">
      <alignment horizontal="center" vertical="center"/>
    </xf>
    <xf numFmtId="0" fontId="0" fillId="9" borderId="36" xfId="0" applyFill="1" applyBorder="1" applyAlignment="1">
      <alignment horizontal="center" vertical="center"/>
    </xf>
    <xf numFmtId="0" fontId="0" fillId="9" borderId="37" xfId="0" applyFill="1" applyBorder="1" applyAlignment="1">
      <alignment horizontal="center" vertical="center"/>
    </xf>
    <xf numFmtId="0" fontId="0" fillId="9" borderId="32" xfId="0" applyFill="1" applyBorder="1" applyAlignment="1" applyProtection="1">
      <alignment horizontal="center" vertical="center"/>
      <protection locked="0"/>
    </xf>
    <xf numFmtId="0" fontId="0" fillId="9" borderId="46" xfId="0" applyFill="1" applyBorder="1" applyAlignment="1" applyProtection="1">
      <alignment horizontal="center" vertical="center"/>
      <protection locked="0"/>
    </xf>
    <xf numFmtId="0" fontId="0" fillId="9" borderId="45" xfId="0" applyFill="1" applyBorder="1" applyAlignment="1" applyProtection="1">
      <alignment horizontal="center" vertical="center"/>
      <protection locked="0"/>
    </xf>
    <xf numFmtId="0" fontId="34" fillId="8" borderId="0" xfId="0" applyFont="1" applyFill="1" applyAlignment="1">
      <alignment horizontal="center" vertical="center"/>
    </xf>
    <xf numFmtId="0" fontId="0" fillId="9" borderId="46" xfId="0" applyFill="1" applyBorder="1" applyAlignment="1">
      <alignment horizontal="center" vertical="center"/>
    </xf>
    <xf numFmtId="0" fontId="0" fillId="9" borderId="45" xfId="0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 vertical="center"/>
    </xf>
    <xf numFmtId="0" fontId="18" fillId="11" borderId="7" xfId="0" applyFont="1" applyFill="1" applyBorder="1" applyAlignment="1">
      <alignment horizontal="center" vertical="center"/>
    </xf>
    <xf numFmtId="0" fontId="0" fillId="9" borderId="54" xfId="0" applyFill="1" applyBorder="1" applyAlignment="1" applyProtection="1">
      <alignment horizontal="center" vertical="center"/>
      <protection locked="0"/>
    </xf>
    <xf numFmtId="0" fontId="0" fillId="9" borderId="17" xfId="0" applyFill="1" applyBorder="1" applyAlignment="1" applyProtection="1">
      <alignment horizontal="center" vertical="center"/>
      <protection locked="0"/>
    </xf>
    <xf numFmtId="0" fontId="0" fillId="9" borderId="53" xfId="0" applyFill="1" applyBorder="1" applyAlignment="1" applyProtection="1">
      <alignment horizontal="center" vertical="center"/>
      <protection locked="0"/>
    </xf>
    <xf numFmtId="0" fontId="0" fillId="9" borderId="53" xfId="0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8" fillId="10" borderId="55" xfId="0" applyFont="1" applyFill="1" applyBorder="1" applyAlignment="1">
      <alignment horizontal="center" vertical="center"/>
    </xf>
    <xf numFmtId="0" fontId="0" fillId="3" borderId="11" xfId="0" applyFill="1" applyBorder="1" applyAlignment="1" applyProtection="1">
      <alignment horizontal="center"/>
      <protection locked="0"/>
    </xf>
    <xf numFmtId="0" fontId="21" fillId="2" borderId="0" xfId="0" applyFont="1" applyFill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9" fillId="10" borderId="83" xfId="0" applyFont="1" applyFill="1" applyBorder="1" applyAlignment="1">
      <alignment horizontal="center" vertical="center"/>
    </xf>
    <xf numFmtId="0" fontId="29" fillId="10" borderId="0" xfId="0" applyFont="1" applyFill="1" applyAlignment="1" applyProtection="1">
      <alignment horizontal="center" vertical="center"/>
      <protection locked="0"/>
    </xf>
    <xf numFmtId="0" fontId="29" fillId="10" borderId="5" xfId="0" applyFont="1" applyFill="1" applyBorder="1" applyAlignment="1" applyProtection="1">
      <alignment horizontal="center" vertical="center"/>
      <protection locked="0"/>
    </xf>
    <xf numFmtId="0" fontId="0" fillId="3" borderId="73" xfId="0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81" xfId="0" applyFill="1" applyBorder="1" applyAlignment="1" applyProtection="1">
      <alignment horizontal="center" vertical="center"/>
      <protection locked="0"/>
    </xf>
    <xf numFmtId="0" fontId="0" fillId="3" borderId="70" xfId="0" applyFill="1" applyBorder="1" applyAlignment="1" applyProtection="1">
      <alignment horizontal="center" vertical="center"/>
      <protection locked="0"/>
    </xf>
    <xf numFmtId="0" fontId="0" fillId="3" borderId="71" xfId="0" applyFill="1" applyBorder="1" applyAlignment="1" applyProtection="1">
      <alignment horizontal="center" vertical="center"/>
      <protection locked="0"/>
    </xf>
    <xf numFmtId="0" fontId="31" fillId="9" borderId="5" xfId="0" applyFont="1" applyFill="1" applyBorder="1" applyAlignment="1" applyProtection="1">
      <alignment horizontal="left" vertical="center" wrapText="1" indent="1"/>
      <protection locked="0"/>
    </xf>
    <xf numFmtId="0" fontId="31" fillId="9" borderId="7" xfId="0" applyFont="1" applyFill="1" applyBorder="1" applyAlignment="1" applyProtection="1">
      <alignment horizontal="left" vertical="center" wrapText="1" indent="1"/>
      <protection locked="0"/>
    </xf>
    <xf numFmtId="0" fontId="31" fillId="9" borderId="5" xfId="0" applyFont="1" applyFill="1" applyBorder="1" applyAlignment="1">
      <alignment horizontal="left" vertical="center" wrapText="1" indent="1"/>
    </xf>
    <xf numFmtId="0" fontId="31" fillId="9" borderId="6" xfId="0" applyFont="1" applyFill="1" applyBorder="1" applyAlignment="1">
      <alignment horizontal="left" vertical="center" wrapText="1" indent="1"/>
    </xf>
    <xf numFmtId="0" fontId="31" fillId="9" borderId="6" xfId="0" applyFont="1" applyFill="1" applyBorder="1" applyAlignment="1" applyProtection="1">
      <alignment horizontal="left" vertical="center" wrapText="1" indent="1"/>
      <protection locked="0"/>
    </xf>
    <xf numFmtId="0" fontId="18" fillId="10" borderId="4" xfId="0" applyFont="1" applyFill="1" applyBorder="1" applyAlignment="1" applyProtection="1">
      <alignment horizontal="center" vertical="center" wrapText="1"/>
      <protection locked="0"/>
    </xf>
    <xf numFmtId="0" fontId="18" fillId="10" borderId="3" xfId="0" applyFont="1" applyFill="1" applyBorder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left" vertical="center" wrapText="1" indent="1"/>
    </xf>
    <xf numFmtId="0" fontId="18" fillId="10" borderId="6" xfId="0" applyFont="1" applyFill="1" applyBorder="1" applyAlignment="1">
      <alignment horizontal="left" vertical="center" wrapText="1" indent="1"/>
    </xf>
    <xf numFmtId="0" fontId="10" fillId="6" borderId="5" xfId="0" applyFont="1" applyFill="1" applyBorder="1" applyAlignment="1">
      <alignment horizontal="left" vertical="center" wrapText="1" indent="2"/>
    </xf>
    <xf numFmtId="0" fontId="10" fillId="6" borderId="6" xfId="0" applyFont="1" applyFill="1" applyBorder="1" applyAlignment="1">
      <alignment horizontal="left" vertical="center" wrapText="1" indent="2"/>
    </xf>
    <xf numFmtId="0" fontId="29" fillId="2" borderId="0" xfId="0" applyFont="1" applyFill="1" applyAlignment="1">
      <alignment horizontal="center" vertical="center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 applyProtection="1">
      <alignment horizontal="center" vertical="center" wrapText="1"/>
      <protection locked="0"/>
    </xf>
    <xf numFmtId="0" fontId="10" fillId="9" borderId="6" xfId="0" applyFont="1" applyFill="1" applyBorder="1" applyAlignment="1" applyProtection="1">
      <alignment horizontal="center" vertical="center" wrapText="1"/>
      <protection locked="0"/>
    </xf>
    <xf numFmtId="0" fontId="10" fillId="9" borderId="7" xfId="0" applyFont="1" applyFill="1" applyBorder="1" applyAlignment="1" applyProtection="1">
      <alignment horizontal="center" vertical="center" wrapText="1"/>
      <protection locked="0"/>
    </xf>
    <xf numFmtId="0" fontId="10" fillId="13" borderId="5" xfId="0" applyFont="1" applyFill="1" applyBorder="1" applyAlignment="1">
      <alignment horizontal="left" vertical="center" wrapText="1" indent="3"/>
    </xf>
    <xf numFmtId="0" fontId="10" fillId="13" borderId="6" xfId="0" applyFont="1" applyFill="1" applyBorder="1" applyAlignment="1">
      <alignment horizontal="left" vertical="center" wrapText="1" indent="3"/>
    </xf>
    <xf numFmtId="0" fontId="10" fillId="6" borderId="18" xfId="0" applyFont="1" applyFill="1" applyBorder="1" applyAlignment="1" applyProtection="1">
      <alignment horizontal="center" vertical="center" wrapText="1"/>
      <protection locked="0"/>
    </xf>
    <xf numFmtId="0" fontId="10" fillId="6" borderId="19" xfId="0" applyFont="1" applyFill="1" applyBorder="1" applyAlignment="1" applyProtection="1">
      <alignment horizontal="center" vertical="center" wrapText="1"/>
      <protection locked="0"/>
    </xf>
    <xf numFmtId="0" fontId="10" fillId="6" borderId="7" xfId="0" applyFont="1" applyFill="1" applyBorder="1" applyAlignment="1">
      <alignment horizontal="left" vertical="center" wrapText="1" indent="2"/>
    </xf>
    <xf numFmtId="0" fontId="17" fillId="11" borderId="65" xfId="0" applyFont="1" applyFill="1" applyBorder="1" applyAlignment="1">
      <alignment horizontal="left" vertical="center" wrapText="1" indent="2"/>
    </xf>
    <xf numFmtId="0" fontId="17" fillId="11" borderId="66" xfId="0" applyFont="1" applyFill="1" applyBorder="1" applyAlignment="1">
      <alignment horizontal="left" vertical="center" wrapText="1" indent="2"/>
    </xf>
    <xf numFmtId="0" fontId="17" fillId="11" borderId="67" xfId="0" applyFont="1" applyFill="1" applyBorder="1" applyAlignment="1">
      <alignment horizontal="left" vertical="center" wrapText="1" indent="2"/>
    </xf>
    <xf numFmtId="0" fontId="10" fillId="6" borderId="15" xfId="0" applyFont="1" applyFill="1" applyBorder="1" applyAlignment="1" applyProtection="1">
      <alignment horizontal="center" vertical="center" wrapText="1"/>
      <protection locked="0"/>
    </xf>
    <xf numFmtId="0" fontId="10" fillId="6" borderId="16" xfId="0" applyFont="1" applyFill="1" applyBorder="1" applyAlignment="1" applyProtection="1">
      <alignment horizontal="center" vertical="center" wrapText="1"/>
      <protection locked="0"/>
    </xf>
    <xf numFmtId="0" fontId="39" fillId="10" borderId="0" xfId="0" applyFont="1" applyFill="1" applyAlignment="1">
      <alignment horizontal="center" vertical="center" wrapText="1"/>
    </xf>
    <xf numFmtId="0" fontId="17" fillId="11" borderId="55" xfId="0" applyFont="1" applyFill="1" applyBorder="1" applyAlignment="1">
      <alignment horizontal="left" vertical="center" wrapText="1" indent="1"/>
    </xf>
    <xf numFmtId="0" fontId="10" fillId="6" borderId="59" xfId="0" applyFont="1" applyFill="1" applyBorder="1" applyAlignment="1" applyProtection="1">
      <alignment horizontal="center" vertical="center" wrapText="1"/>
      <protection locked="0"/>
    </xf>
    <xf numFmtId="0" fontId="10" fillId="6" borderId="60" xfId="0" applyFont="1" applyFill="1" applyBorder="1" applyAlignment="1" applyProtection="1">
      <alignment horizontal="center" vertical="center" wrapText="1"/>
      <protection locked="0"/>
    </xf>
    <xf numFmtId="0" fontId="10" fillId="6" borderId="61" xfId="0" applyFont="1" applyFill="1" applyBorder="1" applyAlignment="1" applyProtection="1">
      <alignment horizontal="center" vertical="center" wrapText="1"/>
      <protection locked="0"/>
    </xf>
    <xf numFmtId="0" fontId="28" fillId="10" borderId="0" xfId="0" applyFont="1" applyFill="1" applyAlignment="1" applyProtection="1">
      <alignment horizontal="center" vertical="center"/>
      <protection locked="0"/>
    </xf>
    <xf numFmtId="0" fontId="17" fillId="11" borderId="0" xfId="0" applyFont="1" applyFill="1" applyAlignment="1">
      <alignment horizontal="left" vertical="center" wrapText="1" indent="1"/>
    </xf>
    <xf numFmtId="0" fontId="25" fillId="11" borderId="55" xfId="0" applyFont="1" applyFill="1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0" fillId="9" borderId="29" xfId="0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9" borderId="49" xfId="0" applyFill="1" applyBorder="1" applyAlignment="1">
      <alignment horizontal="center" vertical="center"/>
    </xf>
    <xf numFmtId="0" fontId="0" fillId="9" borderId="50" xfId="0" applyFill="1" applyBorder="1" applyAlignment="1">
      <alignment horizontal="center" vertical="center"/>
    </xf>
    <xf numFmtId="0" fontId="0" fillId="9" borderId="35" xfId="0" applyFill="1" applyBorder="1" applyAlignment="1">
      <alignment horizontal="center" vertical="center"/>
    </xf>
    <xf numFmtId="0" fontId="0" fillId="5" borderId="0" xfId="0" applyFill="1" applyAlignment="1">
      <alignment vertical="center" wrapText="1"/>
    </xf>
  </cellXfs>
  <cellStyles count="2">
    <cellStyle name="Hyperlink" xfId="1" builtinId="8"/>
    <cellStyle name="Normal" xfId="0" builtinId="0"/>
  </cellStyles>
  <dxfs count="337"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b val="0"/>
        <i val="0"/>
        <color theme="0"/>
      </font>
      <fill>
        <patternFill>
          <fgColor rgb="FF00B050"/>
          <bgColor rgb="FF00B050"/>
        </patternFill>
      </fill>
    </dxf>
    <dxf>
      <font>
        <color theme="0"/>
      </font>
      <fill>
        <patternFill patternType="solid">
          <fgColor rgb="FFFF0000"/>
          <bgColor rgb="FFCC0000"/>
        </patternFill>
      </fill>
      <border>
        <vertical/>
        <horizontal/>
      </border>
    </dxf>
    <dxf>
      <font>
        <color theme="0"/>
      </font>
      <fill>
        <patternFill>
          <bgColor rgb="FF1DC202"/>
        </patternFill>
      </fill>
    </dxf>
    <dxf>
      <font>
        <color theme="0"/>
      </font>
      <fill>
        <patternFill>
          <bgColor rgb="FF1DC202"/>
        </patternFill>
      </fill>
    </dxf>
    <dxf>
      <font>
        <color theme="0"/>
      </font>
      <fill>
        <patternFill patternType="solid">
          <fgColor rgb="FFFF0000"/>
          <bgColor rgb="FFCC0000"/>
        </patternFill>
      </fill>
      <border>
        <vertical/>
        <horizontal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fgColor rgb="FFFF0000"/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488FD0"/>
      <color rgb="FFF7F7F7"/>
      <color rgb="FFFBFBFB"/>
      <color rgb="FFF2F2F2"/>
      <color rgb="FF327CC0"/>
      <color rgb="FF478FD1"/>
      <color rgb="FF1DC202"/>
      <color rgb="FFCC0000"/>
      <color rgb="FFFF3B3B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7.emf"/><Relationship Id="rId18" Type="http://schemas.openxmlformats.org/officeDocument/2006/relationships/image" Target="../media/image18.emf"/><Relationship Id="rId3" Type="http://schemas.openxmlformats.org/officeDocument/2006/relationships/image" Target="../media/image10.emf"/><Relationship Id="rId7" Type="http://schemas.openxmlformats.org/officeDocument/2006/relationships/image" Target="../media/image13.emf"/><Relationship Id="rId12" Type="http://schemas.openxmlformats.org/officeDocument/2006/relationships/image" Target="../media/image8.emf"/><Relationship Id="rId17" Type="http://schemas.openxmlformats.org/officeDocument/2006/relationships/image" Target="../media/image17.emf"/><Relationship Id="rId2" Type="http://schemas.openxmlformats.org/officeDocument/2006/relationships/image" Target="../media/image11.emf"/><Relationship Id="rId16" Type="http://schemas.openxmlformats.org/officeDocument/2006/relationships/image" Target="../media/image2.emf"/><Relationship Id="rId1" Type="http://schemas.openxmlformats.org/officeDocument/2006/relationships/image" Target="../media/image12.emf"/><Relationship Id="rId6" Type="http://schemas.openxmlformats.org/officeDocument/2006/relationships/image" Target="../media/image9.emf"/><Relationship Id="rId11" Type="http://schemas.openxmlformats.org/officeDocument/2006/relationships/image" Target="../media/image1.emf"/><Relationship Id="rId5" Type="http://schemas.openxmlformats.org/officeDocument/2006/relationships/image" Target="../media/image4.emf"/><Relationship Id="rId15" Type="http://schemas.openxmlformats.org/officeDocument/2006/relationships/image" Target="../media/image3.emf"/><Relationship Id="rId10" Type="http://schemas.openxmlformats.org/officeDocument/2006/relationships/image" Target="../media/image6.emf"/><Relationship Id="rId19" Type="http://schemas.openxmlformats.org/officeDocument/2006/relationships/image" Target="../media/image19.emf"/><Relationship Id="rId4" Type="http://schemas.openxmlformats.org/officeDocument/2006/relationships/image" Target="../media/image5.emf"/><Relationship Id="rId9" Type="http://schemas.openxmlformats.org/officeDocument/2006/relationships/image" Target="../media/image15.emf"/><Relationship Id="rId14" Type="http://schemas.openxmlformats.org/officeDocument/2006/relationships/image" Target="../media/image16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7" Type="http://schemas.openxmlformats.org/officeDocument/2006/relationships/image" Target="../media/image48.emf"/><Relationship Id="rId2" Type="http://schemas.openxmlformats.org/officeDocument/2006/relationships/image" Target="../media/image26.emf"/><Relationship Id="rId1" Type="http://schemas.openxmlformats.org/officeDocument/2006/relationships/image" Target="../media/image27.emf"/><Relationship Id="rId6" Type="http://schemas.openxmlformats.org/officeDocument/2006/relationships/image" Target="../media/image49.emf"/><Relationship Id="rId5" Type="http://schemas.openxmlformats.org/officeDocument/2006/relationships/image" Target="../media/image37.emf"/><Relationship Id="rId4" Type="http://schemas.openxmlformats.org/officeDocument/2006/relationships/image" Target="../media/image5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6.emf"/><Relationship Id="rId1" Type="http://schemas.openxmlformats.org/officeDocument/2006/relationships/image" Target="../media/image27.emf"/><Relationship Id="rId4" Type="http://schemas.openxmlformats.org/officeDocument/2006/relationships/image" Target="../media/image2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38.emf"/><Relationship Id="rId5" Type="http://schemas.openxmlformats.org/officeDocument/2006/relationships/image" Target="../media/image39.emf"/><Relationship Id="rId4" Type="http://schemas.openxmlformats.org/officeDocument/2006/relationships/image" Target="../media/image35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1.emf"/><Relationship Id="rId5" Type="http://schemas.openxmlformats.org/officeDocument/2006/relationships/image" Target="../media/image40.emf"/><Relationship Id="rId4" Type="http://schemas.openxmlformats.org/officeDocument/2006/relationships/image" Target="../media/image3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3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7.emf"/><Relationship Id="rId1" Type="http://schemas.openxmlformats.org/officeDocument/2006/relationships/image" Target="../media/image45.emf"/><Relationship Id="rId5" Type="http://schemas.openxmlformats.org/officeDocument/2006/relationships/image" Target="../media/image44.emf"/><Relationship Id="rId4" Type="http://schemas.openxmlformats.org/officeDocument/2006/relationships/image" Target="../media/image3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8</xdr:row>
          <xdr:rowOff>9525</xdr:rowOff>
        </xdr:from>
        <xdr:to>
          <xdr:col>9</xdr:col>
          <xdr:colOff>571500</xdr:colOff>
          <xdr:row>9</xdr:row>
          <xdr:rowOff>9525</xdr:rowOff>
        </xdr:to>
        <xdr:sp macro="" textlink="">
          <xdr:nvSpPr>
            <xdr:cNvPr id="1039" name="TextBox1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9525</xdr:rowOff>
        </xdr:from>
        <xdr:to>
          <xdr:col>10</xdr:col>
          <xdr:colOff>0</xdr:colOff>
          <xdr:row>10</xdr:row>
          <xdr:rowOff>295275</xdr:rowOff>
        </xdr:to>
        <xdr:sp macro="" textlink="">
          <xdr:nvSpPr>
            <xdr:cNvPr id="1041" name="TextBox2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10</xdr:row>
          <xdr:rowOff>0</xdr:rowOff>
        </xdr:from>
        <xdr:to>
          <xdr:col>21</xdr:col>
          <xdr:colOff>133350</xdr:colOff>
          <xdr:row>11</xdr:row>
          <xdr:rowOff>0</xdr:rowOff>
        </xdr:to>
        <xdr:sp macro="" textlink="">
          <xdr:nvSpPr>
            <xdr:cNvPr id="1043" name="TextBox3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32</xdr:row>
          <xdr:rowOff>28575</xdr:rowOff>
        </xdr:from>
        <xdr:to>
          <xdr:col>6</xdr:col>
          <xdr:colOff>123825</xdr:colOff>
          <xdr:row>33</xdr:row>
          <xdr:rowOff>0</xdr:rowOff>
        </xdr:to>
        <xdr:sp macro="" textlink="">
          <xdr:nvSpPr>
            <xdr:cNvPr id="1047" name="WFCheckBox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20</xdr:row>
          <xdr:rowOff>38100</xdr:rowOff>
        </xdr:from>
        <xdr:to>
          <xdr:col>27</xdr:col>
          <xdr:colOff>0</xdr:colOff>
          <xdr:row>21</xdr:row>
          <xdr:rowOff>28575</xdr:rowOff>
        </xdr:to>
        <xdr:sp macro="" textlink="">
          <xdr:nvSpPr>
            <xdr:cNvPr id="1050" name="TextBox4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8</xdr:row>
          <xdr:rowOff>9525</xdr:rowOff>
        </xdr:from>
        <xdr:to>
          <xdr:col>19</xdr:col>
          <xdr:colOff>114300</xdr:colOff>
          <xdr:row>9</xdr:row>
          <xdr:rowOff>9525</xdr:rowOff>
        </xdr:to>
        <xdr:sp macro="" textlink="">
          <xdr:nvSpPr>
            <xdr:cNvPr id="1052" name="TextBox5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10</xdr:col>
          <xdr:colOff>0</xdr:colOff>
          <xdr:row>16</xdr:row>
          <xdr:rowOff>257175</xdr:rowOff>
        </xdr:to>
        <xdr:sp macro="" textlink="">
          <xdr:nvSpPr>
            <xdr:cNvPr id="1058" name="TextBox6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19</xdr:row>
          <xdr:rowOff>295275</xdr:rowOff>
        </xdr:from>
        <xdr:to>
          <xdr:col>9</xdr:col>
          <xdr:colOff>571500</xdr:colOff>
          <xdr:row>21</xdr:row>
          <xdr:rowOff>0</xdr:rowOff>
        </xdr:to>
        <xdr:sp macro="" textlink="">
          <xdr:nvSpPr>
            <xdr:cNvPr id="1060" name="TextBox8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581025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1065" name="TextBox9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38</xdr:row>
          <xdr:rowOff>57150</xdr:rowOff>
        </xdr:from>
        <xdr:to>
          <xdr:col>6</xdr:col>
          <xdr:colOff>123825</xdr:colOff>
          <xdr:row>39</xdr:row>
          <xdr:rowOff>19050</xdr:rowOff>
        </xdr:to>
        <xdr:sp macro="" textlink="">
          <xdr:nvSpPr>
            <xdr:cNvPr id="1068" name="AppCtrlCheckBox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41</xdr:row>
          <xdr:rowOff>38100</xdr:rowOff>
        </xdr:from>
        <xdr:to>
          <xdr:col>15</xdr:col>
          <xdr:colOff>133350</xdr:colOff>
          <xdr:row>42</xdr:row>
          <xdr:rowOff>9525</xdr:rowOff>
        </xdr:to>
        <xdr:sp macro="" textlink="">
          <xdr:nvSpPr>
            <xdr:cNvPr id="1071" name="VPNS2SCheckBox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28</xdr:row>
          <xdr:rowOff>19050</xdr:rowOff>
        </xdr:from>
        <xdr:to>
          <xdr:col>23</xdr:col>
          <xdr:colOff>714375</xdr:colOff>
          <xdr:row>28</xdr:row>
          <xdr:rowOff>285750</xdr:rowOff>
        </xdr:to>
        <xdr:sp macro="" textlink="">
          <xdr:nvSpPr>
            <xdr:cNvPr id="1074" name="VPNRemoteCheckBox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16</xdr:row>
          <xdr:rowOff>9525</xdr:rowOff>
        </xdr:from>
        <xdr:to>
          <xdr:col>19</xdr:col>
          <xdr:colOff>571500</xdr:colOff>
          <xdr:row>16</xdr:row>
          <xdr:rowOff>295275</xdr:rowOff>
        </xdr:to>
        <xdr:sp macro="" textlink="">
          <xdr:nvSpPr>
            <xdr:cNvPr id="1077" name="TextBox10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41</xdr:row>
          <xdr:rowOff>47625</xdr:rowOff>
        </xdr:from>
        <xdr:to>
          <xdr:col>6</xdr:col>
          <xdr:colOff>123825</xdr:colOff>
          <xdr:row>42</xdr:row>
          <xdr:rowOff>9525</xdr:rowOff>
        </xdr:to>
        <xdr:sp macro="" textlink="">
          <xdr:nvSpPr>
            <xdr:cNvPr id="1088" name="IPSCheckBox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28</xdr:row>
          <xdr:rowOff>28575</xdr:rowOff>
        </xdr:from>
        <xdr:to>
          <xdr:col>15</xdr:col>
          <xdr:colOff>123825</xdr:colOff>
          <xdr:row>28</xdr:row>
          <xdr:rowOff>295275</xdr:rowOff>
        </xdr:to>
        <xdr:sp macro="" textlink="">
          <xdr:nvSpPr>
            <xdr:cNvPr id="1108" name="AVCheckBox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32</xdr:row>
          <xdr:rowOff>28575</xdr:rowOff>
        </xdr:from>
        <xdr:to>
          <xdr:col>15</xdr:col>
          <xdr:colOff>123825</xdr:colOff>
          <xdr:row>32</xdr:row>
          <xdr:rowOff>295275</xdr:rowOff>
        </xdr:to>
        <xdr:sp macro="" textlink="">
          <xdr:nvSpPr>
            <xdr:cNvPr id="1112" name="DLPCheckBox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28</xdr:row>
          <xdr:rowOff>28575</xdr:rowOff>
        </xdr:from>
        <xdr:to>
          <xdr:col>6</xdr:col>
          <xdr:colOff>133350</xdr:colOff>
          <xdr:row>28</xdr:row>
          <xdr:rowOff>295275</xdr:rowOff>
        </xdr:to>
        <xdr:sp macro="" textlink="">
          <xdr:nvSpPr>
            <xdr:cNvPr id="1131" name="GruposIPCheckBox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35</xdr:row>
          <xdr:rowOff>38100</xdr:rowOff>
        </xdr:from>
        <xdr:to>
          <xdr:col>15</xdr:col>
          <xdr:colOff>133350</xdr:colOff>
          <xdr:row>36</xdr:row>
          <xdr:rowOff>0</xdr:rowOff>
        </xdr:to>
        <xdr:sp macro="" textlink="">
          <xdr:nvSpPr>
            <xdr:cNvPr id="1138" name="WAFCheckBox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447675</xdr:colOff>
          <xdr:row>38</xdr:row>
          <xdr:rowOff>28575</xdr:rowOff>
        </xdr:from>
        <xdr:to>
          <xdr:col>15</xdr:col>
          <xdr:colOff>133350</xdr:colOff>
          <xdr:row>39</xdr:row>
          <xdr:rowOff>0</xdr:rowOff>
        </xdr:to>
        <xdr:sp macro="" textlink="">
          <xdr:nvSpPr>
            <xdr:cNvPr id="1142" name="DNSCheckBox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539750</xdr:colOff>
      <xdr:row>27</xdr:row>
      <xdr:rowOff>116415</xdr:rowOff>
    </xdr:from>
    <xdr:to>
      <xdr:col>9</xdr:col>
      <xdr:colOff>105833</xdr:colOff>
      <xdr:row>29</xdr:row>
      <xdr:rowOff>234102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21833" y="8297332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79</xdr:row>
          <xdr:rowOff>104775</xdr:rowOff>
        </xdr:from>
        <xdr:to>
          <xdr:col>24</xdr:col>
          <xdr:colOff>581025</xdr:colOff>
          <xdr:row>81</xdr:row>
          <xdr:rowOff>142875</xdr:rowOff>
        </xdr:to>
        <xdr:sp macro="" textlink="">
          <xdr:nvSpPr>
            <xdr:cNvPr id="1148" name="Label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148546</xdr:colOff>
      <xdr:row>68</xdr:row>
      <xdr:rowOff>3402</xdr:rowOff>
    </xdr:from>
    <xdr:to>
      <xdr:col>26</xdr:col>
      <xdr:colOff>182563</xdr:colOff>
      <xdr:row>69</xdr:row>
      <xdr:rowOff>92416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494077" y="16172090"/>
          <a:ext cx="12964205" cy="279514"/>
        </a:xfrm>
        <a:prstGeom prst="rect">
          <a:avLst/>
        </a:prstGeom>
        <a:solidFill>
          <a:srgbClr val="F2F2F2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In order to apply a Web Filter, App Control, IPS, AV, WAF, DNS Filter y White/Black List it is common to define an</a:t>
          </a:r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IP group</a:t>
          </a:r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US"/>
            <a:t> </a:t>
          </a:r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295275</xdr:rowOff>
        </xdr:from>
        <xdr:to>
          <xdr:col>10</xdr:col>
          <xdr:colOff>9525</xdr:colOff>
          <xdr:row>19</xdr:row>
          <xdr:rowOff>9525</xdr:rowOff>
        </xdr:to>
        <xdr:sp macro="" textlink="">
          <xdr:nvSpPr>
            <xdr:cNvPr id="1151" name="TextBox11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32</xdr:row>
          <xdr:rowOff>38100</xdr:rowOff>
        </xdr:from>
        <xdr:to>
          <xdr:col>23</xdr:col>
          <xdr:colOff>714375</xdr:colOff>
          <xdr:row>33</xdr:row>
          <xdr:rowOff>0</xdr:rowOff>
        </xdr:to>
        <xdr:sp macro="" textlink="">
          <xdr:nvSpPr>
            <xdr:cNvPr id="1154" name="UserVPNCheckBox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35</xdr:row>
          <xdr:rowOff>57150</xdr:rowOff>
        </xdr:from>
        <xdr:to>
          <xdr:col>6</xdr:col>
          <xdr:colOff>133350</xdr:colOff>
          <xdr:row>36</xdr:row>
          <xdr:rowOff>19050</xdr:rowOff>
        </xdr:to>
        <xdr:sp macro="" textlink="">
          <xdr:nvSpPr>
            <xdr:cNvPr id="1158" name="ListasCheckBox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104775</xdr:colOff>
      <xdr:row>35</xdr:row>
      <xdr:rowOff>171450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915025" y="946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7</xdr:col>
      <xdr:colOff>13160</xdr:colOff>
      <xdr:row>27</xdr:row>
      <xdr:rowOff>261936</xdr:rowOff>
    </xdr:from>
    <xdr:to>
      <xdr:col>9</xdr:col>
      <xdr:colOff>59463</xdr:colOff>
      <xdr:row>29</xdr:row>
      <xdr:rowOff>31750</xdr:rowOff>
    </xdr:to>
    <xdr:sp macro="[0]!GruposIP_Conf" textlink="">
      <xdr:nvSpPr>
        <xdr:cNvPr id="5" name="GruposIPC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507770" y="8685609"/>
          <a:ext cx="1296459" cy="377032"/>
        </a:xfrm>
        <a:prstGeom prst="roundRect">
          <a:avLst>
            <a:gd name="adj" fmla="val 5000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  <a:endParaRPr lang="es-MX" sz="13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13160</xdr:colOff>
      <xdr:row>31</xdr:row>
      <xdr:rowOff>261938</xdr:rowOff>
    </xdr:from>
    <xdr:to>
      <xdr:col>9</xdr:col>
      <xdr:colOff>59463</xdr:colOff>
      <xdr:row>33</xdr:row>
      <xdr:rowOff>32152</xdr:rowOff>
    </xdr:to>
    <xdr:sp macro="[0]!WebFilter_Conf" textlink="">
      <xdr:nvSpPr>
        <xdr:cNvPr id="91" name="WebFilterC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4507770" y="9751219"/>
          <a:ext cx="1296459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lumMod val="60000"/>
                <a:lumOff val="4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  <a:endParaRPr lang="es-MX" sz="14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13160</xdr:colOff>
      <xdr:row>34</xdr:row>
      <xdr:rowOff>273844</xdr:rowOff>
    </xdr:from>
    <xdr:to>
      <xdr:col>9</xdr:col>
      <xdr:colOff>59463</xdr:colOff>
      <xdr:row>36</xdr:row>
      <xdr:rowOff>44058</xdr:rowOff>
    </xdr:to>
    <xdr:sp macro="[0]!Listas_Conf" textlink="">
      <xdr:nvSpPr>
        <xdr:cNvPr id="92" name="ListasC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4507770" y="10763250"/>
          <a:ext cx="1296459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  <a:endParaRPr lang="es-MX" sz="1400" b="1"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7</xdr:col>
      <xdr:colOff>13389</xdr:colOff>
      <xdr:row>37</xdr:row>
      <xdr:rowOff>271458</xdr:rowOff>
    </xdr:from>
    <xdr:to>
      <xdr:col>9</xdr:col>
      <xdr:colOff>59233</xdr:colOff>
      <xdr:row>39</xdr:row>
      <xdr:rowOff>41672</xdr:rowOff>
    </xdr:to>
    <xdr:sp macro="[0]!AppControl_Conf" textlink="">
      <xdr:nvSpPr>
        <xdr:cNvPr id="93" name="AppControlC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4507999" y="11760989"/>
          <a:ext cx="1296000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7</xdr:col>
      <xdr:colOff>13389</xdr:colOff>
      <xdr:row>40</xdr:row>
      <xdr:rowOff>269071</xdr:rowOff>
    </xdr:from>
    <xdr:to>
      <xdr:col>9</xdr:col>
      <xdr:colOff>59233</xdr:colOff>
      <xdr:row>42</xdr:row>
      <xdr:rowOff>42853</xdr:rowOff>
    </xdr:to>
    <xdr:sp macro="[0]!IPS_Conf" textlink="">
      <xdr:nvSpPr>
        <xdr:cNvPr id="94" name="IPSC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4507999" y="12758727"/>
          <a:ext cx="1296000" cy="381001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16</xdr:col>
      <xdr:colOff>4149</xdr:colOff>
      <xdr:row>27</xdr:row>
      <xdr:rowOff>278609</xdr:rowOff>
    </xdr:from>
    <xdr:to>
      <xdr:col>18</xdr:col>
      <xdr:colOff>51774</xdr:colOff>
      <xdr:row>29</xdr:row>
      <xdr:rowOff>48824</xdr:rowOff>
    </xdr:to>
    <xdr:sp macro="[0]!AV_Conf" textlink="">
      <xdr:nvSpPr>
        <xdr:cNvPr id="95" name="AVC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10124462" y="8702282"/>
          <a:ext cx="1297781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16</xdr:col>
      <xdr:colOff>4149</xdr:colOff>
      <xdr:row>31</xdr:row>
      <xdr:rowOff>276220</xdr:rowOff>
    </xdr:from>
    <xdr:to>
      <xdr:col>18</xdr:col>
      <xdr:colOff>51774</xdr:colOff>
      <xdr:row>33</xdr:row>
      <xdr:rowOff>46434</xdr:rowOff>
    </xdr:to>
    <xdr:sp macro="[0]!DLP_Conf" textlink="">
      <xdr:nvSpPr>
        <xdr:cNvPr id="96" name="DLPC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10124462" y="9765501"/>
          <a:ext cx="1297781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16</xdr:col>
      <xdr:colOff>4810</xdr:colOff>
      <xdr:row>34</xdr:row>
      <xdr:rowOff>273835</xdr:rowOff>
    </xdr:from>
    <xdr:to>
      <xdr:col>18</xdr:col>
      <xdr:colOff>51112</xdr:colOff>
      <xdr:row>36</xdr:row>
      <xdr:rowOff>44049</xdr:rowOff>
    </xdr:to>
    <xdr:sp macro="[0]!WAF_Conf" textlink="">
      <xdr:nvSpPr>
        <xdr:cNvPr id="97" name="WAFC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10125123" y="10763241"/>
          <a:ext cx="1296458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16</xdr:col>
      <xdr:colOff>5039</xdr:colOff>
      <xdr:row>37</xdr:row>
      <xdr:rowOff>260864</xdr:rowOff>
    </xdr:from>
    <xdr:to>
      <xdr:col>18</xdr:col>
      <xdr:colOff>50883</xdr:colOff>
      <xdr:row>39</xdr:row>
      <xdr:rowOff>31078</xdr:rowOff>
    </xdr:to>
    <xdr:sp macro="[0]!DNSFilter_Conf" textlink="">
      <xdr:nvSpPr>
        <xdr:cNvPr id="98" name="DNSFilterC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10125352" y="11750395"/>
          <a:ext cx="1296000" cy="377433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25</xdr:col>
      <xdr:colOff>23190</xdr:colOff>
      <xdr:row>31</xdr:row>
      <xdr:rowOff>275155</xdr:rowOff>
    </xdr:from>
    <xdr:to>
      <xdr:col>27</xdr:col>
      <xdr:colOff>98800</xdr:colOff>
      <xdr:row>33</xdr:row>
      <xdr:rowOff>45368</xdr:rowOff>
    </xdr:to>
    <xdr:sp macro="[0]!UserVPN_Conf" textlink="">
      <xdr:nvSpPr>
        <xdr:cNvPr id="102" name="UserVPN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15816831" y="9764436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</xdr:col>
      <xdr:colOff>543988</xdr:colOff>
      <xdr:row>31</xdr:row>
      <xdr:rowOff>99487</xdr:rowOff>
    </xdr:from>
    <xdr:to>
      <xdr:col>9</xdr:col>
      <xdr:colOff>110071</xdr:colOff>
      <xdr:row>33</xdr:row>
      <xdr:rowOff>217173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>
        <a:xfrm>
          <a:off x="1126071" y="9508070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537643</xdr:colOff>
      <xdr:row>34</xdr:row>
      <xdr:rowOff>114300</xdr:rowOff>
    </xdr:from>
    <xdr:to>
      <xdr:col>9</xdr:col>
      <xdr:colOff>103726</xdr:colOff>
      <xdr:row>36</xdr:row>
      <xdr:rowOff>231986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1119726" y="10443633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531291</xdr:colOff>
      <xdr:row>37</xdr:row>
      <xdr:rowOff>118531</xdr:rowOff>
    </xdr:from>
    <xdr:to>
      <xdr:col>9</xdr:col>
      <xdr:colOff>97374</xdr:colOff>
      <xdr:row>39</xdr:row>
      <xdr:rowOff>236217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1113374" y="11379198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497420</xdr:colOff>
      <xdr:row>37</xdr:row>
      <xdr:rowOff>126993</xdr:rowOff>
    </xdr:from>
    <xdr:to>
      <xdr:col>18</xdr:col>
      <xdr:colOff>158753</xdr:colOff>
      <xdr:row>39</xdr:row>
      <xdr:rowOff>244679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>
        <a:xfrm>
          <a:off x="6413503" y="11377076"/>
          <a:ext cx="4318000" cy="73152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501658</xdr:colOff>
      <xdr:row>34</xdr:row>
      <xdr:rowOff>120650</xdr:rowOff>
    </xdr:from>
    <xdr:to>
      <xdr:col>18</xdr:col>
      <xdr:colOff>162991</xdr:colOff>
      <xdr:row>36</xdr:row>
      <xdr:rowOff>238336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/>
      </xdr:nvSpPr>
      <xdr:spPr>
        <a:xfrm>
          <a:off x="6417741" y="10375900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484728</xdr:colOff>
      <xdr:row>31</xdr:row>
      <xdr:rowOff>103716</xdr:rowOff>
    </xdr:from>
    <xdr:to>
      <xdr:col>18</xdr:col>
      <xdr:colOff>146061</xdr:colOff>
      <xdr:row>33</xdr:row>
      <xdr:rowOff>221401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/>
      </xdr:nvSpPr>
      <xdr:spPr>
        <a:xfrm>
          <a:off x="6400811" y="9353549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488965</xdr:colOff>
      <xdr:row>27</xdr:row>
      <xdr:rowOff>118530</xdr:rowOff>
    </xdr:from>
    <xdr:to>
      <xdr:col>18</xdr:col>
      <xdr:colOff>150298</xdr:colOff>
      <xdr:row>29</xdr:row>
      <xdr:rowOff>236216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>
        <a:xfrm>
          <a:off x="6405048" y="8299447"/>
          <a:ext cx="4318000" cy="731519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493195</xdr:colOff>
      <xdr:row>40</xdr:row>
      <xdr:rowOff>110858</xdr:rowOff>
    </xdr:from>
    <xdr:to>
      <xdr:col>18</xdr:col>
      <xdr:colOff>130969</xdr:colOff>
      <xdr:row>42</xdr:row>
      <xdr:rowOff>232397</xdr:rowOff>
    </xdr:to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/>
      </xdr:nvSpPr>
      <xdr:spPr>
        <a:xfrm>
          <a:off x="6434414" y="12779108"/>
          <a:ext cx="4305024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500738</xdr:colOff>
      <xdr:row>27</xdr:row>
      <xdr:rowOff>116421</xdr:rowOff>
    </xdr:from>
    <xdr:to>
      <xdr:col>27</xdr:col>
      <xdr:colOff>162071</xdr:colOff>
      <xdr:row>29</xdr:row>
      <xdr:rowOff>250031</xdr:rowOff>
    </xdr:to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>
        <a:xfrm>
          <a:off x="12496286" y="8540094"/>
          <a:ext cx="4679816" cy="74082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527067</xdr:colOff>
      <xdr:row>31</xdr:row>
      <xdr:rowOff>115621</xdr:rowOff>
    </xdr:from>
    <xdr:to>
      <xdr:col>27</xdr:col>
      <xdr:colOff>188400</xdr:colOff>
      <xdr:row>33</xdr:row>
      <xdr:rowOff>233306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>
        <a:xfrm>
          <a:off x="11718942" y="10759809"/>
          <a:ext cx="4328583" cy="73681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640290</xdr:colOff>
      <xdr:row>3</xdr:row>
      <xdr:rowOff>363140</xdr:rowOff>
    </xdr:from>
    <xdr:to>
      <xdr:col>27</xdr:col>
      <xdr:colOff>625078</xdr:colOff>
      <xdr:row>5</xdr:row>
      <xdr:rowOff>18521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40290" y="1643063"/>
          <a:ext cx="16998819" cy="11972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641223</xdr:colOff>
      <xdr:row>23</xdr:row>
      <xdr:rowOff>237054</xdr:rowOff>
    </xdr:from>
    <xdr:to>
      <xdr:col>27</xdr:col>
      <xdr:colOff>621840</xdr:colOff>
      <xdr:row>24</xdr:row>
      <xdr:rowOff>12433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/>
      </xdr:nvSpPr>
      <xdr:spPr>
        <a:xfrm>
          <a:off x="641223" y="7446289"/>
          <a:ext cx="16994648" cy="78988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642812</xdr:colOff>
      <xdr:row>12</xdr:row>
      <xdr:rowOff>230712</xdr:rowOff>
    </xdr:from>
    <xdr:to>
      <xdr:col>27</xdr:col>
      <xdr:colOff>620121</xdr:colOff>
      <xdr:row>13</xdr:row>
      <xdr:rowOff>6091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/>
      </xdr:nvSpPr>
      <xdr:spPr>
        <a:xfrm>
          <a:off x="642812" y="4100243"/>
          <a:ext cx="16991340" cy="78989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22</xdr:row>
          <xdr:rowOff>38100</xdr:rowOff>
        </xdr:from>
        <xdr:to>
          <xdr:col>16</xdr:col>
          <xdr:colOff>19050</xdr:colOff>
          <xdr:row>23</xdr:row>
          <xdr:rowOff>28575</xdr:rowOff>
        </xdr:to>
        <xdr:sp macro="" textlink="">
          <xdr:nvSpPr>
            <xdr:cNvPr id="1159" name="TextBox7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41</xdr:row>
          <xdr:rowOff>19050</xdr:rowOff>
        </xdr:from>
        <xdr:to>
          <xdr:col>18</xdr:col>
          <xdr:colOff>152400</xdr:colOff>
          <xdr:row>42</xdr:row>
          <xdr:rowOff>9525</xdr:rowOff>
        </xdr:to>
        <xdr:sp macro="" textlink="">
          <xdr:nvSpPr>
            <xdr:cNvPr id="1160" name="VPNS2SC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504825</xdr:colOff>
          <xdr:row>28</xdr:row>
          <xdr:rowOff>19050</xdr:rowOff>
        </xdr:from>
        <xdr:to>
          <xdr:col>27</xdr:col>
          <xdr:colOff>57150</xdr:colOff>
          <xdr:row>29</xdr:row>
          <xdr:rowOff>9525</xdr:rowOff>
        </xdr:to>
        <xdr:sp macro="" textlink="">
          <xdr:nvSpPr>
            <xdr:cNvPr id="1161" name="VPNRemoteC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524689</xdr:colOff>
      <xdr:row>34</xdr:row>
      <xdr:rowOff>137054</xdr:rowOff>
    </xdr:from>
    <xdr:to>
      <xdr:col>27</xdr:col>
      <xdr:colOff>186022</xdr:colOff>
      <xdr:row>36</xdr:row>
      <xdr:rowOff>254739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11716564" y="11793273"/>
          <a:ext cx="4328583" cy="736810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35</xdr:row>
          <xdr:rowOff>47625</xdr:rowOff>
        </xdr:from>
        <xdr:to>
          <xdr:col>23</xdr:col>
          <xdr:colOff>714375</xdr:colOff>
          <xdr:row>36</xdr:row>
          <xdr:rowOff>9525</xdr:rowOff>
        </xdr:to>
        <xdr:sp macro="" textlink="">
          <xdr:nvSpPr>
            <xdr:cNvPr id="1162" name="IPMacCheckBox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23190</xdr:colOff>
      <xdr:row>34</xdr:row>
      <xdr:rowOff>284674</xdr:rowOff>
    </xdr:from>
    <xdr:to>
      <xdr:col>27</xdr:col>
      <xdr:colOff>98800</xdr:colOff>
      <xdr:row>36</xdr:row>
      <xdr:rowOff>54887</xdr:rowOff>
    </xdr:to>
    <xdr:sp macro="[0]!IPMac_Conf" textlink="">
      <xdr:nvSpPr>
        <xdr:cNvPr id="62" name="IPMa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15816831" y="10774080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447675</xdr:colOff>
          <xdr:row>38</xdr:row>
          <xdr:rowOff>19050</xdr:rowOff>
        </xdr:from>
        <xdr:to>
          <xdr:col>23</xdr:col>
          <xdr:colOff>714375</xdr:colOff>
          <xdr:row>38</xdr:row>
          <xdr:rowOff>295275</xdr:rowOff>
        </xdr:to>
        <xdr:sp macro="" textlink="">
          <xdr:nvSpPr>
            <xdr:cNvPr id="1163" name="MappedIPCheckbox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23190</xdr:colOff>
      <xdr:row>37</xdr:row>
      <xdr:rowOff>294199</xdr:rowOff>
    </xdr:from>
    <xdr:to>
      <xdr:col>27</xdr:col>
      <xdr:colOff>98800</xdr:colOff>
      <xdr:row>39</xdr:row>
      <xdr:rowOff>64412</xdr:rowOff>
    </xdr:to>
    <xdr:sp macro="[0]!MappedIP_Conf" textlink="">
      <xdr:nvSpPr>
        <xdr:cNvPr id="63" name="MappedIP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15816831" y="11783730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19</xdr:col>
      <xdr:colOff>534214</xdr:colOff>
      <xdr:row>37</xdr:row>
      <xdr:rowOff>134674</xdr:rowOff>
    </xdr:from>
    <xdr:to>
      <xdr:col>27</xdr:col>
      <xdr:colOff>195547</xdr:colOff>
      <xdr:row>39</xdr:row>
      <xdr:rowOff>267891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12529762" y="11624205"/>
          <a:ext cx="4679816" cy="740436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19</xdr:col>
      <xdr:colOff>561601</xdr:colOff>
      <xdr:row>40</xdr:row>
      <xdr:rowOff>90614</xdr:rowOff>
    </xdr:from>
    <xdr:to>
      <xdr:col>27</xdr:col>
      <xdr:colOff>222934</xdr:colOff>
      <xdr:row>42</xdr:row>
      <xdr:rowOff>212153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1753476" y="12758864"/>
          <a:ext cx="4340489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535920</xdr:colOff>
      <xdr:row>40</xdr:row>
      <xdr:rowOff>109925</xdr:rowOff>
    </xdr:from>
    <xdr:to>
      <xdr:col>9</xdr:col>
      <xdr:colOff>102003</xdr:colOff>
      <xdr:row>42</xdr:row>
      <xdr:rowOff>231464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131233" y="12778175"/>
          <a:ext cx="4328583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466725</xdr:colOff>
          <xdr:row>41</xdr:row>
          <xdr:rowOff>47625</xdr:rowOff>
        </xdr:from>
        <xdr:to>
          <xdr:col>24</xdr:col>
          <xdr:colOff>19050</xdr:colOff>
          <xdr:row>42</xdr:row>
          <xdr:rowOff>9525</xdr:rowOff>
        </xdr:to>
        <xdr:sp macro="" textlink="">
          <xdr:nvSpPr>
            <xdr:cNvPr id="1164" name="DIPCheckBox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47002</xdr:colOff>
      <xdr:row>40</xdr:row>
      <xdr:rowOff>264436</xdr:rowOff>
    </xdr:from>
    <xdr:to>
      <xdr:col>27</xdr:col>
      <xdr:colOff>122612</xdr:colOff>
      <xdr:row>42</xdr:row>
      <xdr:rowOff>34649</xdr:rowOff>
    </xdr:to>
    <xdr:sp macro="[0]!DIP_Conf" textlink="">
      <xdr:nvSpPr>
        <xdr:cNvPr id="67" name="DIP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5840643" y="12754092"/>
          <a:ext cx="1296000" cy="377432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  <xdr:twoCellAnchor>
    <xdr:from>
      <xdr:col>2</xdr:col>
      <xdr:colOff>250031</xdr:colOff>
      <xdr:row>46</xdr:row>
      <xdr:rowOff>261937</xdr:rowOff>
    </xdr:from>
    <xdr:to>
      <xdr:col>26</xdr:col>
      <xdr:colOff>511969</xdr:colOff>
      <xdr:row>48</xdr:row>
      <xdr:rowOff>71438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1428750" y="14954250"/>
          <a:ext cx="14370844" cy="65484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514350</xdr:colOff>
          <xdr:row>47</xdr:row>
          <xdr:rowOff>95250</xdr:rowOff>
        </xdr:from>
        <xdr:to>
          <xdr:col>8</xdr:col>
          <xdr:colOff>28575</xdr:colOff>
          <xdr:row>47</xdr:row>
          <xdr:rowOff>400050</xdr:rowOff>
        </xdr:to>
        <xdr:sp macro="" textlink="">
          <xdr:nvSpPr>
            <xdr:cNvPr id="1165" name="ComboBox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259559</xdr:colOff>
      <xdr:row>51</xdr:row>
      <xdr:rowOff>35714</xdr:rowOff>
    </xdr:from>
    <xdr:to>
      <xdr:col>26</xdr:col>
      <xdr:colOff>521497</xdr:colOff>
      <xdr:row>53</xdr:row>
      <xdr:rowOff>51144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1438278" y="16668745"/>
          <a:ext cx="14370844" cy="65836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259559</xdr:colOff>
      <xdr:row>48</xdr:row>
      <xdr:rowOff>214313</xdr:rowOff>
    </xdr:from>
    <xdr:to>
      <xdr:col>26</xdr:col>
      <xdr:colOff>521497</xdr:colOff>
      <xdr:row>50</xdr:row>
      <xdr:rowOff>74962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438278" y="15751969"/>
          <a:ext cx="14370844" cy="658368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49</xdr:row>
          <xdr:rowOff>133350</xdr:rowOff>
        </xdr:from>
        <xdr:to>
          <xdr:col>14</xdr:col>
          <xdr:colOff>285750</xdr:colOff>
          <xdr:row>51</xdr:row>
          <xdr:rowOff>0</xdr:rowOff>
        </xdr:to>
        <xdr:sp macro="" textlink="">
          <xdr:nvSpPr>
            <xdr:cNvPr id="1167" name="ComboBox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514350</xdr:colOff>
          <xdr:row>49</xdr:row>
          <xdr:rowOff>133350</xdr:rowOff>
        </xdr:from>
        <xdr:to>
          <xdr:col>8</xdr:col>
          <xdr:colOff>28575</xdr:colOff>
          <xdr:row>51</xdr:row>
          <xdr:rowOff>0</xdr:rowOff>
        </xdr:to>
        <xdr:sp macro="" textlink="">
          <xdr:nvSpPr>
            <xdr:cNvPr id="1168" name="ComboBox2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154782</xdr:colOff>
      <xdr:row>1</xdr:row>
      <xdr:rowOff>321467</xdr:rowOff>
    </xdr:from>
    <xdr:to>
      <xdr:col>5</xdr:col>
      <xdr:colOff>103347</xdr:colOff>
      <xdr:row>3</xdr:row>
      <xdr:rowOff>21429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5" y="380998"/>
          <a:ext cx="237744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533539</xdr:colOff>
      <xdr:row>43</xdr:row>
      <xdr:rowOff>167074</xdr:rowOff>
    </xdr:from>
    <xdr:to>
      <xdr:col>9</xdr:col>
      <xdr:colOff>99622</xdr:colOff>
      <xdr:row>45</xdr:row>
      <xdr:rowOff>205269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1128852" y="13847355"/>
          <a:ext cx="4328583" cy="740664"/>
        </a:xfrm>
        <a:prstGeom prst="rect">
          <a:avLst/>
        </a:prstGeom>
        <a:noFill/>
        <a:ln w="3175">
          <a:solidFill>
            <a:srgbClr val="F7F7F7"/>
          </a:solidFill>
        </a:ln>
        <a:effectLst>
          <a:outerShdw blurRad="38100" sx="106000" sy="106000" algn="ctr" rotWithShape="0">
            <a:prstClr val="black">
              <a:alpha val="15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44</xdr:row>
          <xdr:rowOff>9525</xdr:rowOff>
        </xdr:from>
        <xdr:to>
          <xdr:col>6</xdr:col>
          <xdr:colOff>123825</xdr:colOff>
          <xdr:row>44</xdr:row>
          <xdr:rowOff>276225</xdr:rowOff>
        </xdr:to>
        <xdr:sp macro="" textlink="">
          <xdr:nvSpPr>
            <xdr:cNvPr id="1169" name="EFcheckbox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578936</xdr:colOff>
      <xdr:row>43</xdr:row>
      <xdr:rowOff>328601</xdr:rowOff>
    </xdr:from>
    <xdr:to>
      <xdr:col>9</xdr:col>
      <xdr:colOff>41374</xdr:colOff>
      <xdr:row>45</xdr:row>
      <xdr:rowOff>19039</xdr:rowOff>
    </xdr:to>
    <xdr:sp macro="[0]!EF_Conf" textlink="">
      <xdr:nvSpPr>
        <xdr:cNvPr id="74" name="EFC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4186530" y="14008882"/>
          <a:ext cx="1212657" cy="392907"/>
        </a:xfrm>
        <a:prstGeom prst="roundRect">
          <a:avLst>
            <a:gd name="adj" fmla="val 46970"/>
          </a:avLst>
        </a:prstGeom>
        <a:gradFill flip="none" rotWithShape="1">
          <a:gsLst>
            <a:gs pos="0">
              <a:schemeClr val="accent1">
                <a:lumMod val="75000"/>
              </a:schemeClr>
            </a:gs>
            <a:gs pos="90000">
              <a:schemeClr val="accent1"/>
            </a:gs>
            <a:gs pos="100000">
              <a:schemeClr val="accent1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200" b="1">
              <a:latin typeface="Neue Haas Grotesk Text Pro" panose="020B0504020202020204" pitchFamily="34" charset="0"/>
            </a:rPr>
            <a:t>Configure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78849" name="ComboBox2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09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8850" name="Label1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09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8851" name="Label2" hidden="1">
              <a:extLst>
                <a:ext uri="{63B3BB69-23CF-44E3-9099-C40C66FF867C}">
                  <a14:compatExt spid="_x0000_s78851"/>
                </a:ext>
                <a:ext uri="{FF2B5EF4-FFF2-40B4-BE49-F238E27FC236}">
                  <a16:creationId xmlns:a16="http://schemas.microsoft.com/office/drawing/2014/main" id="{00000000-0008-0000-0900-000003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78852" name="ComboBox4" hidden="1">
              <a:extLst>
                <a:ext uri="{63B3BB69-23CF-44E3-9099-C40C66FF867C}">
                  <a14:compatExt spid="_x0000_s78852"/>
                </a:ext>
                <a:ext uri="{FF2B5EF4-FFF2-40B4-BE49-F238E27FC236}">
                  <a16:creationId xmlns:a16="http://schemas.microsoft.com/office/drawing/2014/main" id="{00000000-0008-0000-0900-000004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78853" name="Password2" hidden="1">
              <a:extLst>
                <a:ext uri="{63B3BB69-23CF-44E3-9099-C40C66FF867C}">
                  <a14:compatExt spid="_x0000_s78853"/>
                </a:ext>
                <a:ext uri="{FF2B5EF4-FFF2-40B4-BE49-F238E27FC236}">
                  <a16:creationId xmlns:a16="http://schemas.microsoft.com/office/drawing/2014/main" id="{00000000-0008-0000-0900-000005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9773CA-0FC5-4B70-B1B3-4A3FF5249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68D91D1-1235-4D8F-96CD-E5893F054ACE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7" name="Inicio">
          <a:extLst>
            <a:ext uri="{FF2B5EF4-FFF2-40B4-BE49-F238E27FC236}">
              <a16:creationId xmlns:a16="http://schemas.microsoft.com/office/drawing/2014/main" id="{C0AD6B66-7DD0-49AC-BD7E-EACD25FE2C76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79873" name="ComboBox2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0A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9874" name="Label1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0A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79875" name="Label2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id="{00000000-0008-0000-0A00-000003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79876" name="ComboBox4" hidden="1">
              <a:extLst>
                <a:ext uri="{63B3BB69-23CF-44E3-9099-C40C66FF867C}">
                  <a14:compatExt spid="_x0000_s79876"/>
                </a:ext>
                <a:ext uri="{FF2B5EF4-FFF2-40B4-BE49-F238E27FC236}">
                  <a16:creationId xmlns:a16="http://schemas.microsoft.com/office/drawing/2014/main" id="{00000000-0008-0000-0A00-000004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79877" name="Password3" hidden="1">
              <a:extLst>
                <a:ext uri="{63B3BB69-23CF-44E3-9099-C40C66FF867C}">
                  <a14:compatExt spid="_x0000_s79877"/>
                </a:ext>
                <a:ext uri="{FF2B5EF4-FFF2-40B4-BE49-F238E27FC236}">
                  <a16:creationId xmlns:a16="http://schemas.microsoft.com/office/drawing/2014/main" id="{00000000-0008-0000-0A00-000005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42C3BC-2A23-46B1-B2F6-CDD8596DA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3444DB4-3746-4439-8890-F9FC14F5F63D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7" name="Inicio">
          <a:extLst>
            <a:ext uri="{FF2B5EF4-FFF2-40B4-BE49-F238E27FC236}">
              <a16:creationId xmlns:a16="http://schemas.microsoft.com/office/drawing/2014/main" id="{B934323E-53D9-4196-A12A-C03A052AAF05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80897" name="ComboBox2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0B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80898" name="Label1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0B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80899" name="Label2" hidden="1">
              <a:extLst>
                <a:ext uri="{63B3BB69-23CF-44E3-9099-C40C66FF867C}">
                  <a14:compatExt spid="_x0000_s80899"/>
                </a:ext>
                <a:ext uri="{FF2B5EF4-FFF2-40B4-BE49-F238E27FC236}">
                  <a16:creationId xmlns:a16="http://schemas.microsoft.com/office/drawing/2014/main" id="{00000000-0008-0000-0B00-000003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80900" name="ComboBox4" hidden="1">
              <a:extLst>
                <a:ext uri="{63B3BB69-23CF-44E3-9099-C40C66FF867C}">
                  <a14:compatExt spid="_x0000_s80900"/>
                </a:ext>
                <a:ext uri="{FF2B5EF4-FFF2-40B4-BE49-F238E27FC236}">
                  <a16:creationId xmlns:a16="http://schemas.microsoft.com/office/drawing/2014/main" id="{00000000-0008-0000-0B00-000004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80901" name="Password4" hidden="1">
              <a:extLst>
                <a:ext uri="{63B3BB69-23CF-44E3-9099-C40C66FF867C}">
                  <a14:compatExt spid="_x0000_s80901"/>
                </a:ext>
                <a:ext uri="{FF2B5EF4-FFF2-40B4-BE49-F238E27FC236}">
                  <a16:creationId xmlns:a16="http://schemas.microsoft.com/office/drawing/2014/main" id="{00000000-0008-0000-0B00-000005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B052C5-5D39-4899-95D7-E20E485B3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64868AE-53BB-4213-862C-32D0F066928D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7" name="Inicio">
          <a:extLst>
            <a:ext uri="{FF2B5EF4-FFF2-40B4-BE49-F238E27FC236}">
              <a16:creationId xmlns:a16="http://schemas.microsoft.com/office/drawing/2014/main" id="{75B81FB8-3B26-44D6-9E3D-F6432A91582E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342899" y="847725"/>
          <a:ext cx="68995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33793" name="Label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33794" name="Label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C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9</xdr:row>
          <xdr:rowOff>266700</xdr:rowOff>
        </xdr:from>
        <xdr:to>
          <xdr:col>12</xdr:col>
          <xdr:colOff>381000</xdr:colOff>
          <xdr:row>11</xdr:row>
          <xdr:rowOff>28575</xdr:rowOff>
        </xdr:to>
        <xdr:sp macro="" textlink="">
          <xdr:nvSpPr>
            <xdr:cNvPr id="33796" name="Password5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C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200025</xdr:colOff>
      <xdr:row>1</xdr:row>
      <xdr:rowOff>247650</xdr:rowOff>
    </xdr:from>
    <xdr:to>
      <xdr:col>12</xdr:col>
      <xdr:colOff>47625</xdr:colOff>
      <xdr:row>2</xdr:row>
      <xdr:rowOff>281940</xdr:rowOff>
    </xdr:to>
    <xdr:sp macro="[0]!SSL" textlink="">
      <xdr:nvSpPr>
        <xdr:cNvPr id="8" name="Inici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686425" y="304800"/>
          <a:ext cx="990600" cy="320040"/>
        </a:xfrm>
        <a:prstGeom prst="roundRect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VPN SSL</a:t>
          </a:r>
        </a:p>
      </xdr:txBody>
    </xdr:sp>
    <xdr:clientData/>
  </xdr:twoCellAnchor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1653B6-A697-4E05-AA61-45DA57217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BBF59AF-6C6A-4E99-9A4C-4ECEC1E1DB46}"/>
            </a:ext>
          </a:extLst>
        </xdr:cNvPr>
        <xdr:cNvSpPr/>
      </xdr:nvSpPr>
      <xdr:spPr>
        <a:xfrm>
          <a:off x="342899" y="847725"/>
          <a:ext cx="51469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7" name="Inicio">
          <a:extLst>
            <a:ext uri="{FF2B5EF4-FFF2-40B4-BE49-F238E27FC236}">
              <a16:creationId xmlns:a16="http://schemas.microsoft.com/office/drawing/2014/main" id="{480F78DB-2ADA-4A61-9CF2-5E03BB6C26DC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10</xdr:col>
      <xdr:colOff>200025</xdr:colOff>
      <xdr:row>1</xdr:row>
      <xdr:rowOff>247650</xdr:rowOff>
    </xdr:from>
    <xdr:to>
      <xdr:col>12</xdr:col>
      <xdr:colOff>47625</xdr:colOff>
      <xdr:row>2</xdr:row>
      <xdr:rowOff>281940</xdr:rowOff>
    </xdr:to>
    <xdr:sp macro="[0]!SSL" textlink="">
      <xdr:nvSpPr>
        <xdr:cNvPr id="9" name="Inicio">
          <a:extLst>
            <a:ext uri="{FF2B5EF4-FFF2-40B4-BE49-F238E27FC236}">
              <a16:creationId xmlns:a16="http://schemas.microsoft.com/office/drawing/2014/main" id="{930BA636-6F47-4E4F-8A03-9005F501086F}"/>
            </a:ext>
          </a:extLst>
        </xdr:cNvPr>
        <xdr:cNvSpPr/>
      </xdr:nvSpPr>
      <xdr:spPr>
        <a:xfrm>
          <a:off x="5686425" y="304800"/>
          <a:ext cx="990600" cy="320040"/>
        </a:xfrm>
        <a:prstGeom prst="roundRect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VPN SSL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42899" y="847725"/>
          <a:ext cx="51469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72705" name="Label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0D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18</xdr:row>
          <xdr:rowOff>66675</xdr:rowOff>
        </xdr:from>
        <xdr:to>
          <xdr:col>8</xdr:col>
          <xdr:colOff>142875</xdr:colOff>
          <xdr:row>18</xdr:row>
          <xdr:rowOff>228600</xdr:rowOff>
        </xdr:to>
        <xdr:sp macro="" textlink="">
          <xdr:nvSpPr>
            <xdr:cNvPr id="72706" name="Label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0D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9</xdr:row>
          <xdr:rowOff>266700</xdr:rowOff>
        </xdr:from>
        <xdr:to>
          <xdr:col>12</xdr:col>
          <xdr:colOff>381000</xdr:colOff>
          <xdr:row>11</xdr:row>
          <xdr:rowOff>28575</xdr:rowOff>
        </xdr:to>
        <xdr:sp macro="" textlink="">
          <xdr:nvSpPr>
            <xdr:cNvPr id="72707" name="Password6" hidden="1">
              <a:extLst>
                <a:ext uri="{63B3BB69-23CF-44E3-9099-C40C66FF867C}">
                  <a14:compatExt spid="_x0000_s72707"/>
                </a:ext>
                <a:ext uri="{FF2B5EF4-FFF2-40B4-BE49-F238E27FC236}">
                  <a16:creationId xmlns:a16="http://schemas.microsoft.com/office/drawing/2014/main" id="{00000000-0008-0000-0D00-000003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200025</xdr:colOff>
      <xdr:row>1</xdr:row>
      <xdr:rowOff>247650</xdr:rowOff>
    </xdr:from>
    <xdr:to>
      <xdr:col>12</xdr:col>
      <xdr:colOff>47625</xdr:colOff>
      <xdr:row>2</xdr:row>
      <xdr:rowOff>281940</xdr:rowOff>
    </xdr:to>
    <xdr:sp macro="[0]!SSL" textlink="">
      <xdr:nvSpPr>
        <xdr:cNvPr id="8" name="Inici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686425" y="304800"/>
          <a:ext cx="990600" cy="320040"/>
        </a:xfrm>
        <a:prstGeom prst="roundRect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VPN SSL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390525</xdr:colOff>
      <xdr:row>1</xdr:row>
      <xdr:rowOff>257175</xdr:rowOff>
    </xdr:from>
    <xdr:to>
      <xdr:col>32</xdr:col>
      <xdr:colOff>463677</xdr:colOff>
      <xdr:row>3</xdr:row>
      <xdr:rowOff>5715</xdr:rowOff>
    </xdr:to>
    <xdr:sp macro="[0]!InicioMac" textlink="">
      <xdr:nvSpPr>
        <xdr:cNvPr id="2" name="Inici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306800" y="314325"/>
          <a:ext cx="12542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xdr:twoCellAnchor>
    <xdr:from>
      <xdr:col>0</xdr:col>
      <xdr:colOff>342898</xdr:colOff>
      <xdr:row>3</xdr:row>
      <xdr:rowOff>219074</xdr:rowOff>
    </xdr:from>
    <xdr:to>
      <xdr:col>32</xdr:col>
      <xdr:colOff>666749</xdr:colOff>
      <xdr:row>4</xdr:row>
      <xdr:rowOff>19049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914398" y="847724"/>
          <a:ext cx="14382751" cy="85725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85725</xdr:colOff>
      <xdr:row>1</xdr:row>
      <xdr:rowOff>114300</xdr:rowOff>
    </xdr:from>
    <xdr:to>
      <xdr:col>3</xdr:col>
      <xdr:colOff>329266</xdr:colOff>
      <xdr:row>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1000125" y="171450"/>
          <a:ext cx="1291291" cy="476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342899</xdr:colOff>
      <xdr:row>3</xdr:row>
      <xdr:rowOff>219075</xdr:rowOff>
    </xdr:from>
    <xdr:to>
      <xdr:col>12</xdr:col>
      <xdr:colOff>9143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14399" y="847725"/>
          <a:ext cx="5724144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57150</xdr:colOff>
      <xdr:row>1</xdr:row>
      <xdr:rowOff>114300</xdr:rowOff>
    </xdr:from>
    <xdr:to>
      <xdr:col>4</xdr:col>
      <xdr:colOff>205441</xdr:colOff>
      <xdr:row>3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971550" y="171450"/>
          <a:ext cx="1291291" cy="476250"/>
        </a:xfrm>
        <a:prstGeom prst="rect">
          <a:avLst/>
        </a:prstGeom>
      </xdr:spPr>
    </xdr:pic>
    <xdr:clientData/>
  </xdr:twoCellAnchor>
  <xdr:twoCellAnchor>
    <xdr:from>
      <xdr:col>16</xdr:col>
      <xdr:colOff>276225</xdr:colOff>
      <xdr:row>1</xdr:row>
      <xdr:rowOff>257175</xdr:rowOff>
    </xdr:from>
    <xdr:to>
      <xdr:col>18</xdr:col>
      <xdr:colOff>463677</xdr:colOff>
      <xdr:row>3</xdr:row>
      <xdr:rowOff>5715</xdr:rowOff>
    </xdr:to>
    <xdr:sp macro="[0]!Sheet1.InicioMac" textlink="">
      <xdr:nvSpPr>
        <xdr:cNvPr id="5" name="Inici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9191625" y="314325"/>
          <a:ext cx="13304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xdr:twoCellAnchor>
    <xdr:from>
      <xdr:col>1</xdr:col>
      <xdr:colOff>342899</xdr:colOff>
      <xdr:row>3</xdr:row>
      <xdr:rowOff>219075</xdr:rowOff>
    </xdr:from>
    <xdr:to>
      <xdr:col>19</xdr:col>
      <xdr:colOff>9525</xdr:colOff>
      <xdr:row>4</xdr:row>
      <xdr:rowOff>6477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914399" y="847725"/>
          <a:ext cx="9725026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2</xdr:col>
      <xdr:colOff>57150</xdr:colOff>
      <xdr:row>1</xdr:row>
      <xdr:rowOff>114300</xdr:rowOff>
    </xdr:from>
    <xdr:to>
      <xdr:col>4</xdr:col>
      <xdr:colOff>205441</xdr:colOff>
      <xdr:row>3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971550" y="171450"/>
          <a:ext cx="1291291" cy="476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1746" cy="553002"/>
        </a:xfrm>
        <a:prstGeom prst="rect">
          <a:avLst/>
        </a:prstGeom>
      </xdr:spPr>
    </xdr:pic>
    <xdr:clientData/>
  </xdr:twoCellAnchor>
  <xdr:twoCellAnchor>
    <xdr:from>
      <xdr:col>0</xdr:col>
      <xdr:colOff>366712</xdr:colOff>
      <xdr:row>3</xdr:row>
      <xdr:rowOff>247650</xdr:rowOff>
    </xdr:from>
    <xdr:to>
      <xdr:col>14</xdr:col>
      <xdr:colOff>0</xdr:colOff>
      <xdr:row>4</xdr:row>
      <xdr:rowOff>35052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347662" y="876300"/>
          <a:ext cx="13711238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885832</xdr:colOff>
      <xdr:row>1</xdr:row>
      <xdr:rowOff>280988</xdr:rowOff>
    </xdr:from>
    <xdr:to>
      <xdr:col>13</xdr:col>
      <xdr:colOff>216034</xdr:colOff>
      <xdr:row>3</xdr:row>
      <xdr:rowOff>29528</xdr:rowOff>
    </xdr:to>
    <xdr:sp macro="[0]!InicioMapped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1325232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5</xdr:row>
          <xdr:rowOff>104775</xdr:rowOff>
        </xdr:from>
        <xdr:to>
          <xdr:col>8</xdr:col>
          <xdr:colOff>1019175</xdr:colOff>
          <xdr:row>5</xdr:row>
          <xdr:rowOff>257175</xdr:rowOff>
        </xdr:to>
        <xdr:sp macro="" textlink="">
          <xdr:nvSpPr>
            <xdr:cNvPr id="57384" name="Label140" hidden="1">
              <a:extLst>
                <a:ext uri="{63B3BB69-23CF-44E3-9099-C40C66FF867C}">
                  <a14:compatExt spid="_x0000_s57384"/>
                </a:ext>
                <a:ext uri="{FF2B5EF4-FFF2-40B4-BE49-F238E27FC236}">
                  <a16:creationId xmlns:a16="http://schemas.microsoft.com/office/drawing/2014/main" id="{00000000-0008-0000-1000-00002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5</xdr:row>
          <xdr:rowOff>104775</xdr:rowOff>
        </xdr:from>
        <xdr:to>
          <xdr:col>8</xdr:col>
          <xdr:colOff>1019175</xdr:colOff>
          <xdr:row>5</xdr:row>
          <xdr:rowOff>257175</xdr:rowOff>
        </xdr:to>
        <xdr:sp macro="" textlink="">
          <xdr:nvSpPr>
            <xdr:cNvPr id="57385" name="Label139" hidden="1">
              <a:extLst>
                <a:ext uri="{63B3BB69-23CF-44E3-9099-C40C66FF867C}">
                  <a14:compatExt spid="_x0000_s57385"/>
                </a:ext>
                <a:ext uri="{FF2B5EF4-FFF2-40B4-BE49-F238E27FC236}">
                  <a16:creationId xmlns:a16="http://schemas.microsoft.com/office/drawing/2014/main" id="{00000000-0008-0000-1000-00002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914407</xdr:colOff>
      <xdr:row>1</xdr:row>
      <xdr:rowOff>280988</xdr:rowOff>
    </xdr:from>
    <xdr:to>
      <xdr:col>9</xdr:col>
      <xdr:colOff>244609</xdr:colOff>
      <xdr:row>3</xdr:row>
      <xdr:rowOff>29528</xdr:rowOff>
    </xdr:to>
    <xdr:sp macro="[0]!InicioMapped" textlink="">
      <xdr:nvSpPr>
        <xdr:cNvPr id="45" name="Inicio2" hidden="1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/>
      </xdr:nvSpPr>
      <xdr:spPr>
        <a:xfrm>
          <a:off x="6591307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6</xdr:row>
          <xdr:rowOff>66675</xdr:rowOff>
        </xdr:from>
        <xdr:to>
          <xdr:col>8</xdr:col>
          <xdr:colOff>1009650</xdr:colOff>
          <xdr:row>6</xdr:row>
          <xdr:rowOff>219075</xdr:rowOff>
        </xdr:to>
        <xdr:sp macro="" textlink="">
          <xdr:nvSpPr>
            <xdr:cNvPr id="57386" name="Label141" hidden="1">
              <a:extLst>
                <a:ext uri="{63B3BB69-23CF-44E3-9099-C40C66FF867C}">
                  <a14:compatExt spid="_x0000_s57386"/>
                </a:ext>
                <a:ext uri="{FF2B5EF4-FFF2-40B4-BE49-F238E27FC236}">
                  <a16:creationId xmlns:a16="http://schemas.microsoft.com/office/drawing/2014/main" id="{00000000-0008-0000-1000-00002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7</xdr:row>
          <xdr:rowOff>76200</xdr:rowOff>
        </xdr:from>
        <xdr:to>
          <xdr:col>8</xdr:col>
          <xdr:colOff>1009650</xdr:colOff>
          <xdr:row>7</xdr:row>
          <xdr:rowOff>228600</xdr:rowOff>
        </xdr:to>
        <xdr:sp macro="" textlink="">
          <xdr:nvSpPr>
            <xdr:cNvPr id="57387" name="Label143" hidden="1">
              <a:extLst>
                <a:ext uri="{63B3BB69-23CF-44E3-9099-C40C66FF867C}">
                  <a14:compatExt spid="_x0000_s57387"/>
                </a:ext>
                <a:ext uri="{FF2B5EF4-FFF2-40B4-BE49-F238E27FC236}">
                  <a16:creationId xmlns:a16="http://schemas.microsoft.com/office/drawing/2014/main" id="{00000000-0008-0000-1000-00002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8</xdr:row>
          <xdr:rowOff>76200</xdr:rowOff>
        </xdr:from>
        <xdr:to>
          <xdr:col>8</xdr:col>
          <xdr:colOff>1009650</xdr:colOff>
          <xdr:row>8</xdr:row>
          <xdr:rowOff>228600</xdr:rowOff>
        </xdr:to>
        <xdr:sp macro="" textlink="">
          <xdr:nvSpPr>
            <xdr:cNvPr id="57388" name="Label145" hidden="1">
              <a:extLst>
                <a:ext uri="{63B3BB69-23CF-44E3-9099-C40C66FF867C}">
                  <a14:compatExt spid="_x0000_s57388"/>
                </a:ext>
                <a:ext uri="{FF2B5EF4-FFF2-40B4-BE49-F238E27FC236}">
                  <a16:creationId xmlns:a16="http://schemas.microsoft.com/office/drawing/2014/main" id="{00000000-0008-0000-1000-00002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9</xdr:row>
          <xdr:rowOff>76200</xdr:rowOff>
        </xdr:from>
        <xdr:to>
          <xdr:col>8</xdr:col>
          <xdr:colOff>1009650</xdr:colOff>
          <xdr:row>9</xdr:row>
          <xdr:rowOff>228600</xdr:rowOff>
        </xdr:to>
        <xdr:sp macro="" textlink="">
          <xdr:nvSpPr>
            <xdr:cNvPr id="57389" name="Label147" hidden="1">
              <a:extLst>
                <a:ext uri="{63B3BB69-23CF-44E3-9099-C40C66FF867C}">
                  <a14:compatExt spid="_x0000_s57389"/>
                </a:ext>
                <a:ext uri="{FF2B5EF4-FFF2-40B4-BE49-F238E27FC236}">
                  <a16:creationId xmlns:a16="http://schemas.microsoft.com/office/drawing/2014/main" id="{00000000-0008-0000-1000-00002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10</xdr:row>
          <xdr:rowOff>76200</xdr:rowOff>
        </xdr:from>
        <xdr:to>
          <xdr:col>8</xdr:col>
          <xdr:colOff>1009650</xdr:colOff>
          <xdr:row>10</xdr:row>
          <xdr:rowOff>228600</xdr:rowOff>
        </xdr:to>
        <xdr:sp macro="" textlink="">
          <xdr:nvSpPr>
            <xdr:cNvPr id="57390" name="Label149" hidden="1">
              <a:extLst>
                <a:ext uri="{63B3BB69-23CF-44E3-9099-C40C66FF867C}">
                  <a14:compatExt spid="_x0000_s57390"/>
                </a:ext>
                <a:ext uri="{FF2B5EF4-FFF2-40B4-BE49-F238E27FC236}">
                  <a16:creationId xmlns:a16="http://schemas.microsoft.com/office/drawing/2014/main" id="{00000000-0008-0000-1000-00002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11</xdr:row>
          <xdr:rowOff>76200</xdr:rowOff>
        </xdr:from>
        <xdr:to>
          <xdr:col>8</xdr:col>
          <xdr:colOff>1009650</xdr:colOff>
          <xdr:row>11</xdr:row>
          <xdr:rowOff>228600</xdr:rowOff>
        </xdr:to>
        <xdr:sp macro="" textlink="">
          <xdr:nvSpPr>
            <xdr:cNvPr id="57391" name="Label151" hidden="1">
              <a:extLst>
                <a:ext uri="{63B3BB69-23CF-44E3-9099-C40C66FF867C}">
                  <a14:compatExt spid="_x0000_s57391"/>
                </a:ext>
                <a:ext uri="{FF2B5EF4-FFF2-40B4-BE49-F238E27FC236}">
                  <a16:creationId xmlns:a16="http://schemas.microsoft.com/office/drawing/2014/main" id="{00000000-0008-0000-1000-00002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12</xdr:row>
          <xdr:rowOff>76200</xdr:rowOff>
        </xdr:from>
        <xdr:to>
          <xdr:col>8</xdr:col>
          <xdr:colOff>1009650</xdr:colOff>
          <xdr:row>12</xdr:row>
          <xdr:rowOff>228600</xdr:rowOff>
        </xdr:to>
        <xdr:sp macro="" textlink="">
          <xdr:nvSpPr>
            <xdr:cNvPr id="57392" name="Label153" hidden="1">
              <a:extLst>
                <a:ext uri="{63B3BB69-23CF-44E3-9099-C40C66FF867C}">
                  <a14:compatExt spid="_x0000_s57392"/>
                </a:ext>
                <a:ext uri="{FF2B5EF4-FFF2-40B4-BE49-F238E27FC236}">
                  <a16:creationId xmlns:a16="http://schemas.microsoft.com/office/drawing/2014/main" id="{00000000-0008-0000-1000-00003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13</xdr:row>
          <xdr:rowOff>76200</xdr:rowOff>
        </xdr:from>
        <xdr:to>
          <xdr:col>8</xdr:col>
          <xdr:colOff>1009650</xdr:colOff>
          <xdr:row>13</xdr:row>
          <xdr:rowOff>228600</xdr:rowOff>
        </xdr:to>
        <xdr:sp macro="" textlink="">
          <xdr:nvSpPr>
            <xdr:cNvPr id="57393" name="Label155" hidden="1">
              <a:extLst>
                <a:ext uri="{63B3BB69-23CF-44E3-9099-C40C66FF867C}">
                  <a14:compatExt spid="_x0000_s57393"/>
                </a:ext>
                <a:ext uri="{FF2B5EF4-FFF2-40B4-BE49-F238E27FC236}">
                  <a16:creationId xmlns:a16="http://schemas.microsoft.com/office/drawing/2014/main" id="{00000000-0008-0000-1000-00003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14</xdr:row>
          <xdr:rowOff>57150</xdr:rowOff>
        </xdr:from>
        <xdr:to>
          <xdr:col>8</xdr:col>
          <xdr:colOff>1009650</xdr:colOff>
          <xdr:row>14</xdr:row>
          <xdr:rowOff>209550</xdr:rowOff>
        </xdr:to>
        <xdr:sp macro="" textlink="">
          <xdr:nvSpPr>
            <xdr:cNvPr id="57394" name="Label157" hidden="1">
              <a:extLst>
                <a:ext uri="{63B3BB69-23CF-44E3-9099-C40C66FF867C}">
                  <a14:compatExt spid="_x0000_s57394"/>
                </a:ext>
                <a:ext uri="{FF2B5EF4-FFF2-40B4-BE49-F238E27FC236}">
                  <a16:creationId xmlns:a16="http://schemas.microsoft.com/office/drawing/2014/main" id="{00000000-0008-0000-1000-00003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6</xdr:row>
          <xdr:rowOff>66675</xdr:rowOff>
        </xdr:from>
        <xdr:to>
          <xdr:col>8</xdr:col>
          <xdr:colOff>1009650</xdr:colOff>
          <xdr:row>6</xdr:row>
          <xdr:rowOff>219075</xdr:rowOff>
        </xdr:to>
        <xdr:sp macro="" textlink="">
          <xdr:nvSpPr>
            <xdr:cNvPr id="57395" name="Label142" hidden="1">
              <a:extLst>
                <a:ext uri="{63B3BB69-23CF-44E3-9099-C40C66FF867C}">
                  <a14:compatExt spid="_x0000_s57395"/>
                </a:ext>
                <a:ext uri="{FF2B5EF4-FFF2-40B4-BE49-F238E27FC236}">
                  <a16:creationId xmlns:a16="http://schemas.microsoft.com/office/drawing/2014/main" id="{00000000-0008-0000-1000-00003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7</xdr:row>
          <xdr:rowOff>66675</xdr:rowOff>
        </xdr:from>
        <xdr:to>
          <xdr:col>8</xdr:col>
          <xdr:colOff>1009650</xdr:colOff>
          <xdr:row>7</xdr:row>
          <xdr:rowOff>219075</xdr:rowOff>
        </xdr:to>
        <xdr:sp macro="" textlink="">
          <xdr:nvSpPr>
            <xdr:cNvPr id="57396" name="Label144" hidden="1">
              <a:extLst>
                <a:ext uri="{63B3BB69-23CF-44E3-9099-C40C66FF867C}">
                  <a14:compatExt spid="_x0000_s57396"/>
                </a:ext>
                <a:ext uri="{FF2B5EF4-FFF2-40B4-BE49-F238E27FC236}">
                  <a16:creationId xmlns:a16="http://schemas.microsoft.com/office/drawing/2014/main" id="{00000000-0008-0000-1000-00003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8</xdr:row>
          <xdr:rowOff>76200</xdr:rowOff>
        </xdr:from>
        <xdr:to>
          <xdr:col>8</xdr:col>
          <xdr:colOff>1009650</xdr:colOff>
          <xdr:row>8</xdr:row>
          <xdr:rowOff>228600</xdr:rowOff>
        </xdr:to>
        <xdr:sp macro="" textlink="">
          <xdr:nvSpPr>
            <xdr:cNvPr id="57397" name="Label146" hidden="1">
              <a:extLst>
                <a:ext uri="{63B3BB69-23CF-44E3-9099-C40C66FF867C}">
                  <a14:compatExt spid="_x0000_s57397"/>
                </a:ext>
                <a:ext uri="{FF2B5EF4-FFF2-40B4-BE49-F238E27FC236}">
                  <a16:creationId xmlns:a16="http://schemas.microsoft.com/office/drawing/2014/main" id="{00000000-0008-0000-1000-00003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9</xdr:row>
          <xdr:rowOff>76200</xdr:rowOff>
        </xdr:from>
        <xdr:to>
          <xdr:col>8</xdr:col>
          <xdr:colOff>1009650</xdr:colOff>
          <xdr:row>9</xdr:row>
          <xdr:rowOff>228600</xdr:rowOff>
        </xdr:to>
        <xdr:sp macro="" textlink="">
          <xdr:nvSpPr>
            <xdr:cNvPr id="57398" name="Label148" hidden="1">
              <a:extLst>
                <a:ext uri="{63B3BB69-23CF-44E3-9099-C40C66FF867C}">
                  <a14:compatExt spid="_x0000_s57398"/>
                </a:ext>
                <a:ext uri="{FF2B5EF4-FFF2-40B4-BE49-F238E27FC236}">
                  <a16:creationId xmlns:a16="http://schemas.microsoft.com/office/drawing/2014/main" id="{00000000-0008-0000-1000-00003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10</xdr:row>
          <xdr:rowOff>76200</xdr:rowOff>
        </xdr:from>
        <xdr:to>
          <xdr:col>8</xdr:col>
          <xdr:colOff>1009650</xdr:colOff>
          <xdr:row>10</xdr:row>
          <xdr:rowOff>228600</xdr:rowOff>
        </xdr:to>
        <xdr:sp macro="" textlink="">
          <xdr:nvSpPr>
            <xdr:cNvPr id="57399" name="Label150" hidden="1">
              <a:extLst>
                <a:ext uri="{63B3BB69-23CF-44E3-9099-C40C66FF867C}">
                  <a14:compatExt spid="_x0000_s57399"/>
                </a:ext>
                <a:ext uri="{FF2B5EF4-FFF2-40B4-BE49-F238E27FC236}">
                  <a16:creationId xmlns:a16="http://schemas.microsoft.com/office/drawing/2014/main" id="{00000000-0008-0000-1000-00003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11</xdr:row>
          <xdr:rowOff>76200</xdr:rowOff>
        </xdr:from>
        <xdr:to>
          <xdr:col>8</xdr:col>
          <xdr:colOff>1009650</xdr:colOff>
          <xdr:row>11</xdr:row>
          <xdr:rowOff>228600</xdr:rowOff>
        </xdr:to>
        <xdr:sp macro="" textlink="">
          <xdr:nvSpPr>
            <xdr:cNvPr id="57400" name="Label152" hidden="1">
              <a:extLst>
                <a:ext uri="{63B3BB69-23CF-44E3-9099-C40C66FF867C}">
                  <a14:compatExt spid="_x0000_s57400"/>
                </a:ext>
                <a:ext uri="{FF2B5EF4-FFF2-40B4-BE49-F238E27FC236}">
                  <a16:creationId xmlns:a16="http://schemas.microsoft.com/office/drawing/2014/main" id="{00000000-0008-0000-1000-00003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12</xdr:row>
          <xdr:rowOff>66675</xdr:rowOff>
        </xdr:from>
        <xdr:to>
          <xdr:col>8</xdr:col>
          <xdr:colOff>1009650</xdr:colOff>
          <xdr:row>12</xdr:row>
          <xdr:rowOff>219075</xdr:rowOff>
        </xdr:to>
        <xdr:sp macro="" textlink="">
          <xdr:nvSpPr>
            <xdr:cNvPr id="57401" name="Label154" hidden="1">
              <a:extLst>
                <a:ext uri="{63B3BB69-23CF-44E3-9099-C40C66FF867C}">
                  <a14:compatExt spid="_x0000_s57401"/>
                </a:ext>
                <a:ext uri="{FF2B5EF4-FFF2-40B4-BE49-F238E27FC236}">
                  <a16:creationId xmlns:a16="http://schemas.microsoft.com/office/drawing/2014/main" id="{00000000-0008-0000-1000-00003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14</xdr:row>
          <xdr:rowOff>66675</xdr:rowOff>
        </xdr:from>
        <xdr:to>
          <xdr:col>8</xdr:col>
          <xdr:colOff>1009650</xdr:colOff>
          <xdr:row>14</xdr:row>
          <xdr:rowOff>219075</xdr:rowOff>
        </xdr:to>
        <xdr:sp macro="" textlink="">
          <xdr:nvSpPr>
            <xdr:cNvPr id="57402" name="Label158" hidden="1">
              <a:extLst>
                <a:ext uri="{63B3BB69-23CF-44E3-9099-C40C66FF867C}">
                  <a14:compatExt spid="_x0000_s57402"/>
                </a:ext>
                <a:ext uri="{FF2B5EF4-FFF2-40B4-BE49-F238E27FC236}">
                  <a16:creationId xmlns:a16="http://schemas.microsoft.com/office/drawing/2014/main" id="{00000000-0008-0000-1000-00003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13</xdr:row>
          <xdr:rowOff>76200</xdr:rowOff>
        </xdr:from>
        <xdr:to>
          <xdr:col>8</xdr:col>
          <xdr:colOff>1009650</xdr:colOff>
          <xdr:row>13</xdr:row>
          <xdr:rowOff>228600</xdr:rowOff>
        </xdr:to>
        <xdr:sp macro="" textlink="">
          <xdr:nvSpPr>
            <xdr:cNvPr id="57403" name="Label156" hidden="1">
              <a:extLst>
                <a:ext uri="{63B3BB69-23CF-44E3-9099-C40C66FF867C}">
                  <a14:compatExt spid="_x0000_s57403"/>
                </a:ext>
                <a:ext uri="{FF2B5EF4-FFF2-40B4-BE49-F238E27FC236}">
                  <a16:creationId xmlns:a16="http://schemas.microsoft.com/office/drawing/2014/main" id="{00000000-0008-0000-1000-00003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15</xdr:row>
          <xdr:rowOff>76200</xdr:rowOff>
        </xdr:from>
        <xdr:to>
          <xdr:col>8</xdr:col>
          <xdr:colOff>1019175</xdr:colOff>
          <xdr:row>15</xdr:row>
          <xdr:rowOff>228600</xdr:rowOff>
        </xdr:to>
        <xdr:sp macro="" textlink="">
          <xdr:nvSpPr>
            <xdr:cNvPr id="57404" name="Label1" hidden="1">
              <a:extLst>
                <a:ext uri="{63B3BB69-23CF-44E3-9099-C40C66FF867C}">
                  <a14:compatExt spid="_x0000_s57404"/>
                </a:ext>
                <a:ext uri="{FF2B5EF4-FFF2-40B4-BE49-F238E27FC236}">
                  <a16:creationId xmlns:a16="http://schemas.microsoft.com/office/drawing/2014/main" id="{00000000-0008-0000-1000-00003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16</xdr:row>
          <xdr:rowOff>76200</xdr:rowOff>
        </xdr:from>
        <xdr:to>
          <xdr:col>8</xdr:col>
          <xdr:colOff>1019175</xdr:colOff>
          <xdr:row>16</xdr:row>
          <xdr:rowOff>228600</xdr:rowOff>
        </xdr:to>
        <xdr:sp macro="" textlink="">
          <xdr:nvSpPr>
            <xdr:cNvPr id="57405" name="Label2" hidden="1">
              <a:extLst>
                <a:ext uri="{63B3BB69-23CF-44E3-9099-C40C66FF867C}">
                  <a14:compatExt spid="_x0000_s57405"/>
                </a:ext>
                <a:ext uri="{FF2B5EF4-FFF2-40B4-BE49-F238E27FC236}">
                  <a16:creationId xmlns:a16="http://schemas.microsoft.com/office/drawing/2014/main" id="{00000000-0008-0000-1000-00003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17</xdr:row>
          <xdr:rowOff>76200</xdr:rowOff>
        </xdr:from>
        <xdr:to>
          <xdr:col>8</xdr:col>
          <xdr:colOff>1019175</xdr:colOff>
          <xdr:row>17</xdr:row>
          <xdr:rowOff>228600</xdr:rowOff>
        </xdr:to>
        <xdr:sp macro="" textlink="">
          <xdr:nvSpPr>
            <xdr:cNvPr id="57406" name="Label3" hidden="1">
              <a:extLst>
                <a:ext uri="{63B3BB69-23CF-44E3-9099-C40C66FF867C}">
                  <a14:compatExt spid="_x0000_s57406"/>
                </a:ext>
                <a:ext uri="{FF2B5EF4-FFF2-40B4-BE49-F238E27FC236}">
                  <a16:creationId xmlns:a16="http://schemas.microsoft.com/office/drawing/2014/main" id="{00000000-0008-0000-1000-00003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18</xdr:row>
          <xdr:rowOff>76200</xdr:rowOff>
        </xdr:from>
        <xdr:to>
          <xdr:col>8</xdr:col>
          <xdr:colOff>1019175</xdr:colOff>
          <xdr:row>18</xdr:row>
          <xdr:rowOff>228600</xdr:rowOff>
        </xdr:to>
        <xdr:sp macro="" textlink="">
          <xdr:nvSpPr>
            <xdr:cNvPr id="57407" name="Label4" hidden="1">
              <a:extLst>
                <a:ext uri="{63B3BB69-23CF-44E3-9099-C40C66FF867C}">
                  <a14:compatExt spid="_x0000_s57407"/>
                </a:ext>
                <a:ext uri="{FF2B5EF4-FFF2-40B4-BE49-F238E27FC236}">
                  <a16:creationId xmlns:a16="http://schemas.microsoft.com/office/drawing/2014/main" id="{00000000-0008-0000-1000-00003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19</xdr:row>
          <xdr:rowOff>76200</xdr:rowOff>
        </xdr:from>
        <xdr:to>
          <xdr:col>8</xdr:col>
          <xdr:colOff>1019175</xdr:colOff>
          <xdr:row>19</xdr:row>
          <xdr:rowOff>228600</xdr:rowOff>
        </xdr:to>
        <xdr:sp macro="" textlink="">
          <xdr:nvSpPr>
            <xdr:cNvPr id="57408" name="Label5" hidden="1">
              <a:extLst>
                <a:ext uri="{63B3BB69-23CF-44E3-9099-C40C66FF867C}">
                  <a14:compatExt spid="_x0000_s57408"/>
                </a:ext>
                <a:ext uri="{FF2B5EF4-FFF2-40B4-BE49-F238E27FC236}">
                  <a16:creationId xmlns:a16="http://schemas.microsoft.com/office/drawing/2014/main" id="{00000000-0008-0000-1000-00004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20</xdr:row>
          <xdr:rowOff>76200</xdr:rowOff>
        </xdr:from>
        <xdr:to>
          <xdr:col>8</xdr:col>
          <xdr:colOff>1019175</xdr:colOff>
          <xdr:row>20</xdr:row>
          <xdr:rowOff>228600</xdr:rowOff>
        </xdr:to>
        <xdr:sp macro="" textlink="">
          <xdr:nvSpPr>
            <xdr:cNvPr id="57409" name="Label6" hidden="1">
              <a:extLst>
                <a:ext uri="{63B3BB69-23CF-44E3-9099-C40C66FF867C}">
                  <a14:compatExt spid="_x0000_s57409"/>
                </a:ext>
                <a:ext uri="{FF2B5EF4-FFF2-40B4-BE49-F238E27FC236}">
                  <a16:creationId xmlns:a16="http://schemas.microsoft.com/office/drawing/2014/main" id="{00000000-0008-0000-1000-00004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21</xdr:row>
          <xdr:rowOff>85725</xdr:rowOff>
        </xdr:from>
        <xdr:to>
          <xdr:col>8</xdr:col>
          <xdr:colOff>1019175</xdr:colOff>
          <xdr:row>21</xdr:row>
          <xdr:rowOff>238125</xdr:rowOff>
        </xdr:to>
        <xdr:sp macro="" textlink="">
          <xdr:nvSpPr>
            <xdr:cNvPr id="57410" name="Label7" hidden="1">
              <a:extLst>
                <a:ext uri="{63B3BB69-23CF-44E3-9099-C40C66FF867C}">
                  <a14:compatExt spid="_x0000_s57410"/>
                </a:ext>
                <a:ext uri="{FF2B5EF4-FFF2-40B4-BE49-F238E27FC236}">
                  <a16:creationId xmlns:a16="http://schemas.microsoft.com/office/drawing/2014/main" id="{00000000-0008-0000-1000-00004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22</xdr:row>
          <xdr:rowOff>85725</xdr:rowOff>
        </xdr:from>
        <xdr:to>
          <xdr:col>8</xdr:col>
          <xdr:colOff>1019175</xdr:colOff>
          <xdr:row>22</xdr:row>
          <xdr:rowOff>238125</xdr:rowOff>
        </xdr:to>
        <xdr:sp macro="" textlink="">
          <xdr:nvSpPr>
            <xdr:cNvPr id="57411" name="Label8" hidden="1">
              <a:extLst>
                <a:ext uri="{63B3BB69-23CF-44E3-9099-C40C66FF867C}">
                  <a14:compatExt spid="_x0000_s57411"/>
                </a:ext>
                <a:ext uri="{FF2B5EF4-FFF2-40B4-BE49-F238E27FC236}">
                  <a16:creationId xmlns:a16="http://schemas.microsoft.com/office/drawing/2014/main" id="{00000000-0008-0000-1000-00004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23</xdr:row>
          <xdr:rowOff>85725</xdr:rowOff>
        </xdr:from>
        <xdr:to>
          <xdr:col>8</xdr:col>
          <xdr:colOff>1019175</xdr:colOff>
          <xdr:row>23</xdr:row>
          <xdr:rowOff>238125</xdr:rowOff>
        </xdr:to>
        <xdr:sp macro="" textlink="">
          <xdr:nvSpPr>
            <xdr:cNvPr id="57412" name="Label9" hidden="1">
              <a:extLst>
                <a:ext uri="{63B3BB69-23CF-44E3-9099-C40C66FF867C}">
                  <a14:compatExt spid="_x0000_s57412"/>
                </a:ext>
                <a:ext uri="{FF2B5EF4-FFF2-40B4-BE49-F238E27FC236}">
                  <a16:creationId xmlns:a16="http://schemas.microsoft.com/office/drawing/2014/main" id="{00000000-0008-0000-1000-00004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24</xdr:row>
          <xdr:rowOff>85725</xdr:rowOff>
        </xdr:from>
        <xdr:to>
          <xdr:col>8</xdr:col>
          <xdr:colOff>1019175</xdr:colOff>
          <xdr:row>24</xdr:row>
          <xdr:rowOff>238125</xdr:rowOff>
        </xdr:to>
        <xdr:sp macro="" textlink="">
          <xdr:nvSpPr>
            <xdr:cNvPr id="57413" name="Label10" hidden="1">
              <a:extLst>
                <a:ext uri="{63B3BB69-23CF-44E3-9099-C40C66FF867C}">
                  <a14:compatExt spid="_x0000_s57413"/>
                </a:ext>
                <a:ext uri="{FF2B5EF4-FFF2-40B4-BE49-F238E27FC236}">
                  <a16:creationId xmlns:a16="http://schemas.microsoft.com/office/drawing/2014/main" id="{00000000-0008-0000-1000-00004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25</xdr:row>
          <xdr:rowOff>85725</xdr:rowOff>
        </xdr:from>
        <xdr:to>
          <xdr:col>8</xdr:col>
          <xdr:colOff>1019175</xdr:colOff>
          <xdr:row>25</xdr:row>
          <xdr:rowOff>238125</xdr:rowOff>
        </xdr:to>
        <xdr:sp macro="" textlink="">
          <xdr:nvSpPr>
            <xdr:cNvPr id="57414" name="Label11" hidden="1">
              <a:extLst>
                <a:ext uri="{63B3BB69-23CF-44E3-9099-C40C66FF867C}">
                  <a14:compatExt spid="_x0000_s57414"/>
                </a:ext>
                <a:ext uri="{FF2B5EF4-FFF2-40B4-BE49-F238E27FC236}">
                  <a16:creationId xmlns:a16="http://schemas.microsoft.com/office/drawing/2014/main" id="{00000000-0008-0000-1000-00004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26</xdr:row>
          <xdr:rowOff>76200</xdr:rowOff>
        </xdr:from>
        <xdr:to>
          <xdr:col>8</xdr:col>
          <xdr:colOff>1019175</xdr:colOff>
          <xdr:row>26</xdr:row>
          <xdr:rowOff>228600</xdr:rowOff>
        </xdr:to>
        <xdr:sp macro="" textlink="">
          <xdr:nvSpPr>
            <xdr:cNvPr id="57415" name="Label12" hidden="1">
              <a:extLst>
                <a:ext uri="{63B3BB69-23CF-44E3-9099-C40C66FF867C}">
                  <a14:compatExt spid="_x0000_s57415"/>
                </a:ext>
                <a:ext uri="{FF2B5EF4-FFF2-40B4-BE49-F238E27FC236}">
                  <a16:creationId xmlns:a16="http://schemas.microsoft.com/office/drawing/2014/main" id="{00000000-0008-0000-1000-00004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27</xdr:row>
          <xdr:rowOff>76200</xdr:rowOff>
        </xdr:from>
        <xdr:to>
          <xdr:col>8</xdr:col>
          <xdr:colOff>1019175</xdr:colOff>
          <xdr:row>27</xdr:row>
          <xdr:rowOff>228600</xdr:rowOff>
        </xdr:to>
        <xdr:sp macro="" textlink="">
          <xdr:nvSpPr>
            <xdr:cNvPr id="57416" name="Label13" hidden="1">
              <a:extLst>
                <a:ext uri="{63B3BB69-23CF-44E3-9099-C40C66FF867C}">
                  <a14:compatExt spid="_x0000_s57416"/>
                </a:ext>
                <a:ext uri="{FF2B5EF4-FFF2-40B4-BE49-F238E27FC236}">
                  <a16:creationId xmlns:a16="http://schemas.microsoft.com/office/drawing/2014/main" id="{00000000-0008-0000-1000-00004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28</xdr:row>
          <xdr:rowOff>85725</xdr:rowOff>
        </xdr:from>
        <xdr:to>
          <xdr:col>8</xdr:col>
          <xdr:colOff>1019175</xdr:colOff>
          <xdr:row>28</xdr:row>
          <xdr:rowOff>238125</xdr:rowOff>
        </xdr:to>
        <xdr:sp macro="" textlink="">
          <xdr:nvSpPr>
            <xdr:cNvPr id="57417" name="Label14" hidden="1">
              <a:extLst>
                <a:ext uri="{63B3BB69-23CF-44E3-9099-C40C66FF867C}">
                  <a14:compatExt spid="_x0000_s57417"/>
                </a:ext>
                <a:ext uri="{FF2B5EF4-FFF2-40B4-BE49-F238E27FC236}">
                  <a16:creationId xmlns:a16="http://schemas.microsoft.com/office/drawing/2014/main" id="{00000000-0008-0000-1000-00004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29</xdr:row>
          <xdr:rowOff>85725</xdr:rowOff>
        </xdr:from>
        <xdr:to>
          <xdr:col>8</xdr:col>
          <xdr:colOff>1019175</xdr:colOff>
          <xdr:row>29</xdr:row>
          <xdr:rowOff>238125</xdr:rowOff>
        </xdr:to>
        <xdr:sp macro="" textlink="">
          <xdr:nvSpPr>
            <xdr:cNvPr id="57418" name="Label15" hidden="1">
              <a:extLst>
                <a:ext uri="{63B3BB69-23CF-44E3-9099-C40C66FF867C}">
                  <a14:compatExt spid="_x0000_s57418"/>
                </a:ext>
                <a:ext uri="{FF2B5EF4-FFF2-40B4-BE49-F238E27FC236}">
                  <a16:creationId xmlns:a16="http://schemas.microsoft.com/office/drawing/2014/main" id="{00000000-0008-0000-1000-00004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30</xdr:row>
          <xdr:rowOff>76200</xdr:rowOff>
        </xdr:from>
        <xdr:to>
          <xdr:col>8</xdr:col>
          <xdr:colOff>1019175</xdr:colOff>
          <xdr:row>30</xdr:row>
          <xdr:rowOff>228600</xdr:rowOff>
        </xdr:to>
        <xdr:sp macro="" textlink="">
          <xdr:nvSpPr>
            <xdr:cNvPr id="57419" name="Label16" hidden="1">
              <a:extLst>
                <a:ext uri="{63B3BB69-23CF-44E3-9099-C40C66FF867C}">
                  <a14:compatExt spid="_x0000_s57419"/>
                </a:ext>
                <a:ext uri="{FF2B5EF4-FFF2-40B4-BE49-F238E27FC236}">
                  <a16:creationId xmlns:a16="http://schemas.microsoft.com/office/drawing/2014/main" id="{00000000-0008-0000-1000-00004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31</xdr:row>
          <xdr:rowOff>66675</xdr:rowOff>
        </xdr:from>
        <xdr:to>
          <xdr:col>8</xdr:col>
          <xdr:colOff>1019175</xdr:colOff>
          <xdr:row>31</xdr:row>
          <xdr:rowOff>219075</xdr:rowOff>
        </xdr:to>
        <xdr:sp macro="" textlink="">
          <xdr:nvSpPr>
            <xdr:cNvPr id="57420" name="Label17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:a16="http://schemas.microsoft.com/office/drawing/2014/main" id="{00000000-0008-0000-10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32</xdr:row>
          <xdr:rowOff>57150</xdr:rowOff>
        </xdr:from>
        <xdr:to>
          <xdr:col>8</xdr:col>
          <xdr:colOff>1019175</xdr:colOff>
          <xdr:row>32</xdr:row>
          <xdr:rowOff>209550</xdr:rowOff>
        </xdr:to>
        <xdr:sp macro="" textlink="">
          <xdr:nvSpPr>
            <xdr:cNvPr id="57421" name="Label18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:a16="http://schemas.microsoft.com/office/drawing/2014/main" id="{00000000-0008-0000-10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33</xdr:row>
          <xdr:rowOff>66675</xdr:rowOff>
        </xdr:from>
        <xdr:to>
          <xdr:col>8</xdr:col>
          <xdr:colOff>1019175</xdr:colOff>
          <xdr:row>33</xdr:row>
          <xdr:rowOff>219075</xdr:rowOff>
        </xdr:to>
        <xdr:sp macro="" textlink="">
          <xdr:nvSpPr>
            <xdr:cNvPr id="57422" name="Label19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:a16="http://schemas.microsoft.com/office/drawing/2014/main" id="{00000000-0008-0000-10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34</xdr:row>
          <xdr:rowOff>66675</xdr:rowOff>
        </xdr:from>
        <xdr:to>
          <xdr:col>8</xdr:col>
          <xdr:colOff>1019175</xdr:colOff>
          <xdr:row>34</xdr:row>
          <xdr:rowOff>219075</xdr:rowOff>
        </xdr:to>
        <xdr:sp macro="" textlink="">
          <xdr:nvSpPr>
            <xdr:cNvPr id="57423" name="Label20" hidden="1">
              <a:extLst>
                <a:ext uri="{63B3BB69-23CF-44E3-9099-C40C66FF867C}">
                  <a14:compatExt spid="_x0000_s57423"/>
                </a:ext>
                <a:ext uri="{FF2B5EF4-FFF2-40B4-BE49-F238E27FC236}">
                  <a16:creationId xmlns:a16="http://schemas.microsoft.com/office/drawing/2014/main" id="{00000000-0008-0000-1000-00004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35</xdr:row>
          <xdr:rowOff>76200</xdr:rowOff>
        </xdr:from>
        <xdr:to>
          <xdr:col>8</xdr:col>
          <xdr:colOff>1019175</xdr:colOff>
          <xdr:row>35</xdr:row>
          <xdr:rowOff>228600</xdr:rowOff>
        </xdr:to>
        <xdr:sp macro="" textlink="">
          <xdr:nvSpPr>
            <xdr:cNvPr id="57424" name="Label21" hidden="1">
              <a:extLst>
                <a:ext uri="{63B3BB69-23CF-44E3-9099-C40C66FF867C}">
                  <a14:compatExt spid="_x0000_s57424"/>
                </a:ext>
                <a:ext uri="{FF2B5EF4-FFF2-40B4-BE49-F238E27FC236}">
                  <a16:creationId xmlns:a16="http://schemas.microsoft.com/office/drawing/2014/main" id="{00000000-0008-0000-1000-00005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36</xdr:row>
          <xdr:rowOff>76200</xdr:rowOff>
        </xdr:from>
        <xdr:to>
          <xdr:col>8</xdr:col>
          <xdr:colOff>1019175</xdr:colOff>
          <xdr:row>36</xdr:row>
          <xdr:rowOff>228600</xdr:rowOff>
        </xdr:to>
        <xdr:sp macro="" textlink="">
          <xdr:nvSpPr>
            <xdr:cNvPr id="57425" name="Label22" hidden="1">
              <a:extLst>
                <a:ext uri="{63B3BB69-23CF-44E3-9099-C40C66FF867C}">
                  <a14:compatExt spid="_x0000_s57425"/>
                </a:ext>
                <a:ext uri="{FF2B5EF4-FFF2-40B4-BE49-F238E27FC236}">
                  <a16:creationId xmlns:a16="http://schemas.microsoft.com/office/drawing/2014/main" id="{00000000-0008-0000-1000-00005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37</xdr:row>
          <xdr:rowOff>66675</xdr:rowOff>
        </xdr:from>
        <xdr:to>
          <xdr:col>8</xdr:col>
          <xdr:colOff>1019175</xdr:colOff>
          <xdr:row>37</xdr:row>
          <xdr:rowOff>219075</xdr:rowOff>
        </xdr:to>
        <xdr:sp macro="" textlink="">
          <xdr:nvSpPr>
            <xdr:cNvPr id="57426" name="Label23" hidden="1">
              <a:extLst>
                <a:ext uri="{63B3BB69-23CF-44E3-9099-C40C66FF867C}">
                  <a14:compatExt spid="_x0000_s57426"/>
                </a:ext>
                <a:ext uri="{FF2B5EF4-FFF2-40B4-BE49-F238E27FC236}">
                  <a16:creationId xmlns:a16="http://schemas.microsoft.com/office/drawing/2014/main" id="{00000000-0008-0000-1000-00005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38</xdr:row>
          <xdr:rowOff>66675</xdr:rowOff>
        </xdr:from>
        <xdr:to>
          <xdr:col>8</xdr:col>
          <xdr:colOff>1019175</xdr:colOff>
          <xdr:row>38</xdr:row>
          <xdr:rowOff>219075</xdr:rowOff>
        </xdr:to>
        <xdr:sp macro="" textlink="">
          <xdr:nvSpPr>
            <xdr:cNvPr id="57427" name="Label24" hidden="1">
              <a:extLst>
                <a:ext uri="{63B3BB69-23CF-44E3-9099-C40C66FF867C}">
                  <a14:compatExt spid="_x0000_s57427"/>
                </a:ext>
                <a:ext uri="{FF2B5EF4-FFF2-40B4-BE49-F238E27FC236}">
                  <a16:creationId xmlns:a16="http://schemas.microsoft.com/office/drawing/2014/main" id="{00000000-0008-0000-1000-00005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39</xdr:row>
          <xdr:rowOff>66675</xdr:rowOff>
        </xdr:from>
        <xdr:to>
          <xdr:col>8</xdr:col>
          <xdr:colOff>1019175</xdr:colOff>
          <xdr:row>39</xdr:row>
          <xdr:rowOff>219075</xdr:rowOff>
        </xdr:to>
        <xdr:sp macro="" textlink="">
          <xdr:nvSpPr>
            <xdr:cNvPr id="57428" name="Label25" hidden="1">
              <a:extLst>
                <a:ext uri="{63B3BB69-23CF-44E3-9099-C40C66FF867C}">
                  <a14:compatExt spid="_x0000_s57428"/>
                </a:ext>
                <a:ext uri="{FF2B5EF4-FFF2-40B4-BE49-F238E27FC236}">
                  <a16:creationId xmlns:a16="http://schemas.microsoft.com/office/drawing/2014/main" id="{00000000-0008-0000-1000-00005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40</xdr:row>
          <xdr:rowOff>66675</xdr:rowOff>
        </xdr:from>
        <xdr:to>
          <xdr:col>8</xdr:col>
          <xdr:colOff>1019175</xdr:colOff>
          <xdr:row>40</xdr:row>
          <xdr:rowOff>219075</xdr:rowOff>
        </xdr:to>
        <xdr:sp macro="" textlink="">
          <xdr:nvSpPr>
            <xdr:cNvPr id="57429" name="Label26" hidden="1">
              <a:extLst>
                <a:ext uri="{63B3BB69-23CF-44E3-9099-C40C66FF867C}">
                  <a14:compatExt spid="_x0000_s57429"/>
                </a:ext>
                <a:ext uri="{FF2B5EF4-FFF2-40B4-BE49-F238E27FC236}">
                  <a16:creationId xmlns:a16="http://schemas.microsoft.com/office/drawing/2014/main" id="{00000000-0008-0000-1000-00005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41</xdr:row>
          <xdr:rowOff>76200</xdr:rowOff>
        </xdr:from>
        <xdr:to>
          <xdr:col>8</xdr:col>
          <xdr:colOff>1019175</xdr:colOff>
          <xdr:row>41</xdr:row>
          <xdr:rowOff>228600</xdr:rowOff>
        </xdr:to>
        <xdr:sp macro="" textlink="">
          <xdr:nvSpPr>
            <xdr:cNvPr id="57430" name="Label27" hidden="1">
              <a:extLst>
                <a:ext uri="{63B3BB69-23CF-44E3-9099-C40C66FF867C}">
                  <a14:compatExt spid="_x0000_s57430"/>
                </a:ext>
                <a:ext uri="{FF2B5EF4-FFF2-40B4-BE49-F238E27FC236}">
                  <a16:creationId xmlns:a16="http://schemas.microsoft.com/office/drawing/2014/main" id="{00000000-0008-0000-1000-00005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42</xdr:row>
          <xdr:rowOff>76200</xdr:rowOff>
        </xdr:from>
        <xdr:to>
          <xdr:col>8</xdr:col>
          <xdr:colOff>1019175</xdr:colOff>
          <xdr:row>42</xdr:row>
          <xdr:rowOff>228600</xdr:rowOff>
        </xdr:to>
        <xdr:sp macro="" textlink="">
          <xdr:nvSpPr>
            <xdr:cNvPr id="57431" name="Label28" hidden="1">
              <a:extLst>
                <a:ext uri="{63B3BB69-23CF-44E3-9099-C40C66FF867C}">
                  <a14:compatExt spid="_x0000_s57431"/>
                </a:ext>
                <a:ext uri="{FF2B5EF4-FFF2-40B4-BE49-F238E27FC236}">
                  <a16:creationId xmlns:a16="http://schemas.microsoft.com/office/drawing/2014/main" id="{00000000-0008-0000-1000-00005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43</xdr:row>
          <xdr:rowOff>57150</xdr:rowOff>
        </xdr:from>
        <xdr:to>
          <xdr:col>8</xdr:col>
          <xdr:colOff>1019175</xdr:colOff>
          <xdr:row>43</xdr:row>
          <xdr:rowOff>209550</xdr:rowOff>
        </xdr:to>
        <xdr:sp macro="" textlink="">
          <xdr:nvSpPr>
            <xdr:cNvPr id="57432" name="Label29" hidden="1">
              <a:extLst>
                <a:ext uri="{63B3BB69-23CF-44E3-9099-C40C66FF867C}">
                  <a14:compatExt spid="_x0000_s57432"/>
                </a:ext>
                <a:ext uri="{FF2B5EF4-FFF2-40B4-BE49-F238E27FC236}">
                  <a16:creationId xmlns:a16="http://schemas.microsoft.com/office/drawing/2014/main" id="{00000000-0008-0000-1000-00005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44</xdr:row>
          <xdr:rowOff>66675</xdr:rowOff>
        </xdr:from>
        <xdr:to>
          <xdr:col>8</xdr:col>
          <xdr:colOff>1019175</xdr:colOff>
          <xdr:row>44</xdr:row>
          <xdr:rowOff>219075</xdr:rowOff>
        </xdr:to>
        <xdr:sp macro="" textlink="">
          <xdr:nvSpPr>
            <xdr:cNvPr id="57433" name="Label30" hidden="1">
              <a:extLst>
                <a:ext uri="{63B3BB69-23CF-44E3-9099-C40C66FF867C}">
                  <a14:compatExt spid="_x0000_s57433"/>
                </a:ext>
                <a:ext uri="{FF2B5EF4-FFF2-40B4-BE49-F238E27FC236}">
                  <a16:creationId xmlns:a16="http://schemas.microsoft.com/office/drawing/2014/main" id="{00000000-0008-0000-1000-00005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45</xdr:row>
          <xdr:rowOff>76200</xdr:rowOff>
        </xdr:from>
        <xdr:to>
          <xdr:col>8</xdr:col>
          <xdr:colOff>1019175</xdr:colOff>
          <xdr:row>45</xdr:row>
          <xdr:rowOff>228600</xdr:rowOff>
        </xdr:to>
        <xdr:sp macro="" textlink="">
          <xdr:nvSpPr>
            <xdr:cNvPr id="57434" name="Label31" hidden="1">
              <a:extLst>
                <a:ext uri="{63B3BB69-23CF-44E3-9099-C40C66FF867C}">
                  <a14:compatExt spid="_x0000_s57434"/>
                </a:ext>
                <a:ext uri="{FF2B5EF4-FFF2-40B4-BE49-F238E27FC236}">
                  <a16:creationId xmlns:a16="http://schemas.microsoft.com/office/drawing/2014/main" id="{00000000-0008-0000-1000-00005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46</xdr:row>
          <xdr:rowOff>76200</xdr:rowOff>
        </xdr:from>
        <xdr:to>
          <xdr:col>8</xdr:col>
          <xdr:colOff>1019175</xdr:colOff>
          <xdr:row>46</xdr:row>
          <xdr:rowOff>228600</xdr:rowOff>
        </xdr:to>
        <xdr:sp macro="" textlink="">
          <xdr:nvSpPr>
            <xdr:cNvPr id="57435" name="Label32" hidden="1">
              <a:extLst>
                <a:ext uri="{63B3BB69-23CF-44E3-9099-C40C66FF867C}">
                  <a14:compatExt spid="_x0000_s57435"/>
                </a:ext>
                <a:ext uri="{FF2B5EF4-FFF2-40B4-BE49-F238E27FC236}">
                  <a16:creationId xmlns:a16="http://schemas.microsoft.com/office/drawing/2014/main" id="{00000000-0008-0000-1000-00005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47</xdr:row>
          <xdr:rowOff>76200</xdr:rowOff>
        </xdr:from>
        <xdr:to>
          <xdr:col>8</xdr:col>
          <xdr:colOff>1019175</xdr:colOff>
          <xdr:row>47</xdr:row>
          <xdr:rowOff>228600</xdr:rowOff>
        </xdr:to>
        <xdr:sp macro="" textlink="">
          <xdr:nvSpPr>
            <xdr:cNvPr id="57436" name="Label33" hidden="1">
              <a:extLst>
                <a:ext uri="{63B3BB69-23CF-44E3-9099-C40C66FF867C}">
                  <a14:compatExt spid="_x0000_s57436"/>
                </a:ext>
                <a:ext uri="{FF2B5EF4-FFF2-40B4-BE49-F238E27FC236}">
                  <a16:creationId xmlns:a16="http://schemas.microsoft.com/office/drawing/2014/main" id="{00000000-0008-0000-1000-00005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48</xdr:row>
          <xdr:rowOff>76200</xdr:rowOff>
        </xdr:from>
        <xdr:to>
          <xdr:col>8</xdr:col>
          <xdr:colOff>1019175</xdr:colOff>
          <xdr:row>48</xdr:row>
          <xdr:rowOff>228600</xdr:rowOff>
        </xdr:to>
        <xdr:sp macro="" textlink="">
          <xdr:nvSpPr>
            <xdr:cNvPr id="57437" name="Label34" hidden="1">
              <a:extLst>
                <a:ext uri="{63B3BB69-23CF-44E3-9099-C40C66FF867C}">
                  <a14:compatExt spid="_x0000_s57437"/>
                </a:ext>
                <a:ext uri="{FF2B5EF4-FFF2-40B4-BE49-F238E27FC236}">
                  <a16:creationId xmlns:a16="http://schemas.microsoft.com/office/drawing/2014/main" id="{00000000-0008-0000-1000-00005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49</xdr:row>
          <xdr:rowOff>85725</xdr:rowOff>
        </xdr:from>
        <xdr:to>
          <xdr:col>8</xdr:col>
          <xdr:colOff>1019175</xdr:colOff>
          <xdr:row>49</xdr:row>
          <xdr:rowOff>238125</xdr:rowOff>
        </xdr:to>
        <xdr:sp macro="" textlink="">
          <xdr:nvSpPr>
            <xdr:cNvPr id="57438" name="Label35" hidden="1">
              <a:extLst>
                <a:ext uri="{63B3BB69-23CF-44E3-9099-C40C66FF867C}">
                  <a14:compatExt spid="_x0000_s57438"/>
                </a:ext>
                <a:ext uri="{FF2B5EF4-FFF2-40B4-BE49-F238E27FC236}">
                  <a16:creationId xmlns:a16="http://schemas.microsoft.com/office/drawing/2014/main" id="{00000000-0008-0000-1000-00005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15</xdr:row>
          <xdr:rowOff>85725</xdr:rowOff>
        </xdr:from>
        <xdr:to>
          <xdr:col>8</xdr:col>
          <xdr:colOff>1019175</xdr:colOff>
          <xdr:row>15</xdr:row>
          <xdr:rowOff>238125</xdr:rowOff>
        </xdr:to>
        <xdr:sp macro="" textlink="">
          <xdr:nvSpPr>
            <xdr:cNvPr id="57439" name="Label36" hidden="1">
              <a:extLst>
                <a:ext uri="{63B3BB69-23CF-44E3-9099-C40C66FF867C}">
                  <a14:compatExt spid="_x0000_s57439"/>
                </a:ext>
                <a:ext uri="{FF2B5EF4-FFF2-40B4-BE49-F238E27FC236}">
                  <a16:creationId xmlns:a16="http://schemas.microsoft.com/office/drawing/2014/main" id="{00000000-0008-0000-1000-00005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16</xdr:row>
          <xdr:rowOff>85725</xdr:rowOff>
        </xdr:from>
        <xdr:to>
          <xdr:col>8</xdr:col>
          <xdr:colOff>1019175</xdr:colOff>
          <xdr:row>16</xdr:row>
          <xdr:rowOff>238125</xdr:rowOff>
        </xdr:to>
        <xdr:sp macro="" textlink="">
          <xdr:nvSpPr>
            <xdr:cNvPr id="57440" name="Label37" hidden="1">
              <a:extLst>
                <a:ext uri="{63B3BB69-23CF-44E3-9099-C40C66FF867C}">
                  <a14:compatExt spid="_x0000_s57440"/>
                </a:ext>
                <a:ext uri="{FF2B5EF4-FFF2-40B4-BE49-F238E27FC236}">
                  <a16:creationId xmlns:a16="http://schemas.microsoft.com/office/drawing/2014/main" id="{00000000-0008-0000-1000-00006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17</xdr:row>
          <xdr:rowOff>85725</xdr:rowOff>
        </xdr:from>
        <xdr:to>
          <xdr:col>8</xdr:col>
          <xdr:colOff>1019175</xdr:colOff>
          <xdr:row>17</xdr:row>
          <xdr:rowOff>238125</xdr:rowOff>
        </xdr:to>
        <xdr:sp macro="" textlink="">
          <xdr:nvSpPr>
            <xdr:cNvPr id="57441" name="Label38" hidden="1">
              <a:extLst>
                <a:ext uri="{63B3BB69-23CF-44E3-9099-C40C66FF867C}">
                  <a14:compatExt spid="_x0000_s57441"/>
                </a:ext>
                <a:ext uri="{FF2B5EF4-FFF2-40B4-BE49-F238E27FC236}">
                  <a16:creationId xmlns:a16="http://schemas.microsoft.com/office/drawing/2014/main" id="{00000000-0008-0000-1000-00006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18</xdr:row>
          <xdr:rowOff>85725</xdr:rowOff>
        </xdr:from>
        <xdr:to>
          <xdr:col>8</xdr:col>
          <xdr:colOff>1019175</xdr:colOff>
          <xdr:row>18</xdr:row>
          <xdr:rowOff>238125</xdr:rowOff>
        </xdr:to>
        <xdr:sp macro="" textlink="">
          <xdr:nvSpPr>
            <xdr:cNvPr id="57442" name="Label39" hidden="1">
              <a:extLst>
                <a:ext uri="{63B3BB69-23CF-44E3-9099-C40C66FF867C}">
                  <a14:compatExt spid="_x0000_s57442"/>
                </a:ext>
                <a:ext uri="{FF2B5EF4-FFF2-40B4-BE49-F238E27FC236}">
                  <a16:creationId xmlns:a16="http://schemas.microsoft.com/office/drawing/2014/main" id="{00000000-0008-0000-1000-00006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19</xdr:row>
          <xdr:rowOff>85725</xdr:rowOff>
        </xdr:from>
        <xdr:to>
          <xdr:col>8</xdr:col>
          <xdr:colOff>1019175</xdr:colOff>
          <xdr:row>19</xdr:row>
          <xdr:rowOff>238125</xdr:rowOff>
        </xdr:to>
        <xdr:sp macro="" textlink="">
          <xdr:nvSpPr>
            <xdr:cNvPr id="57443" name="Label40" hidden="1">
              <a:extLst>
                <a:ext uri="{63B3BB69-23CF-44E3-9099-C40C66FF867C}">
                  <a14:compatExt spid="_x0000_s57443"/>
                </a:ext>
                <a:ext uri="{FF2B5EF4-FFF2-40B4-BE49-F238E27FC236}">
                  <a16:creationId xmlns:a16="http://schemas.microsoft.com/office/drawing/2014/main" id="{00000000-0008-0000-1000-00006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20</xdr:row>
          <xdr:rowOff>85725</xdr:rowOff>
        </xdr:from>
        <xdr:to>
          <xdr:col>8</xdr:col>
          <xdr:colOff>1019175</xdr:colOff>
          <xdr:row>20</xdr:row>
          <xdr:rowOff>238125</xdr:rowOff>
        </xdr:to>
        <xdr:sp macro="" textlink="">
          <xdr:nvSpPr>
            <xdr:cNvPr id="57444" name="Label41" hidden="1">
              <a:extLst>
                <a:ext uri="{63B3BB69-23CF-44E3-9099-C40C66FF867C}">
                  <a14:compatExt spid="_x0000_s57444"/>
                </a:ext>
                <a:ext uri="{FF2B5EF4-FFF2-40B4-BE49-F238E27FC236}">
                  <a16:creationId xmlns:a16="http://schemas.microsoft.com/office/drawing/2014/main" id="{00000000-0008-0000-1000-00006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21</xdr:row>
          <xdr:rowOff>85725</xdr:rowOff>
        </xdr:from>
        <xdr:to>
          <xdr:col>8</xdr:col>
          <xdr:colOff>1019175</xdr:colOff>
          <xdr:row>21</xdr:row>
          <xdr:rowOff>238125</xdr:rowOff>
        </xdr:to>
        <xdr:sp macro="" textlink="">
          <xdr:nvSpPr>
            <xdr:cNvPr id="57445" name="Label42" hidden="1">
              <a:extLst>
                <a:ext uri="{63B3BB69-23CF-44E3-9099-C40C66FF867C}">
                  <a14:compatExt spid="_x0000_s57445"/>
                </a:ext>
                <a:ext uri="{FF2B5EF4-FFF2-40B4-BE49-F238E27FC236}">
                  <a16:creationId xmlns:a16="http://schemas.microsoft.com/office/drawing/2014/main" id="{00000000-0008-0000-1000-00006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23</xdr:row>
          <xdr:rowOff>85725</xdr:rowOff>
        </xdr:from>
        <xdr:to>
          <xdr:col>8</xdr:col>
          <xdr:colOff>1019175</xdr:colOff>
          <xdr:row>23</xdr:row>
          <xdr:rowOff>238125</xdr:rowOff>
        </xdr:to>
        <xdr:sp macro="" textlink="">
          <xdr:nvSpPr>
            <xdr:cNvPr id="57446" name="Label43" hidden="1">
              <a:extLst>
                <a:ext uri="{63B3BB69-23CF-44E3-9099-C40C66FF867C}">
                  <a14:compatExt spid="_x0000_s57446"/>
                </a:ext>
                <a:ext uri="{FF2B5EF4-FFF2-40B4-BE49-F238E27FC236}">
                  <a16:creationId xmlns:a16="http://schemas.microsoft.com/office/drawing/2014/main" id="{00000000-0008-0000-1000-00006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22</xdr:row>
          <xdr:rowOff>95250</xdr:rowOff>
        </xdr:from>
        <xdr:to>
          <xdr:col>8</xdr:col>
          <xdr:colOff>1019175</xdr:colOff>
          <xdr:row>22</xdr:row>
          <xdr:rowOff>247650</xdr:rowOff>
        </xdr:to>
        <xdr:sp macro="" textlink="">
          <xdr:nvSpPr>
            <xdr:cNvPr id="57447" name="Label44" hidden="1">
              <a:extLst>
                <a:ext uri="{63B3BB69-23CF-44E3-9099-C40C66FF867C}">
                  <a14:compatExt spid="_x0000_s57447"/>
                </a:ext>
                <a:ext uri="{FF2B5EF4-FFF2-40B4-BE49-F238E27FC236}">
                  <a16:creationId xmlns:a16="http://schemas.microsoft.com/office/drawing/2014/main" id="{00000000-0008-0000-1000-00006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24</xdr:row>
          <xdr:rowOff>76200</xdr:rowOff>
        </xdr:from>
        <xdr:to>
          <xdr:col>8</xdr:col>
          <xdr:colOff>1019175</xdr:colOff>
          <xdr:row>24</xdr:row>
          <xdr:rowOff>228600</xdr:rowOff>
        </xdr:to>
        <xdr:sp macro="" textlink="">
          <xdr:nvSpPr>
            <xdr:cNvPr id="57448" name="Label45" hidden="1">
              <a:extLst>
                <a:ext uri="{63B3BB69-23CF-44E3-9099-C40C66FF867C}">
                  <a14:compatExt spid="_x0000_s57448"/>
                </a:ext>
                <a:ext uri="{FF2B5EF4-FFF2-40B4-BE49-F238E27FC236}">
                  <a16:creationId xmlns:a16="http://schemas.microsoft.com/office/drawing/2014/main" id="{00000000-0008-0000-1000-00006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25</xdr:row>
          <xdr:rowOff>76200</xdr:rowOff>
        </xdr:from>
        <xdr:to>
          <xdr:col>8</xdr:col>
          <xdr:colOff>1019175</xdr:colOff>
          <xdr:row>25</xdr:row>
          <xdr:rowOff>228600</xdr:rowOff>
        </xdr:to>
        <xdr:sp macro="" textlink="">
          <xdr:nvSpPr>
            <xdr:cNvPr id="57449" name="Label46" hidden="1">
              <a:extLst>
                <a:ext uri="{63B3BB69-23CF-44E3-9099-C40C66FF867C}">
                  <a14:compatExt spid="_x0000_s57449"/>
                </a:ext>
                <a:ext uri="{FF2B5EF4-FFF2-40B4-BE49-F238E27FC236}">
                  <a16:creationId xmlns:a16="http://schemas.microsoft.com/office/drawing/2014/main" id="{00000000-0008-0000-1000-00006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26</xdr:row>
          <xdr:rowOff>85725</xdr:rowOff>
        </xdr:from>
        <xdr:to>
          <xdr:col>8</xdr:col>
          <xdr:colOff>1019175</xdr:colOff>
          <xdr:row>26</xdr:row>
          <xdr:rowOff>238125</xdr:rowOff>
        </xdr:to>
        <xdr:sp macro="" textlink="">
          <xdr:nvSpPr>
            <xdr:cNvPr id="57450" name="Label47" hidden="1">
              <a:extLst>
                <a:ext uri="{63B3BB69-23CF-44E3-9099-C40C66FF867C}">
                  <a14:compatExt spid="_x0000_s57450"/>
                </a:ext>
                <a:ext uri="{FF2B5EF4-FFF2-40B4-BE49-F238E27FC236}">
                  <a16:creationId xmlns:a16="http://schemas.microsoft.com/office/drawing/2014/main" id="{00000000-0008-0000-1000-00006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27</xdr:row>
          <xdr:rowOff>85725</xdr:rowOff>
        </xdr:from>
        <xdr:to>
          <xdr:col>8</xdr:col>
          <xdr:colOff>1019175</xdr:colOff>
          <xdr:row>27</xdr:row>
          <xdr:rowOff>238125</xdr:rowOff>
        </xdr:to>
        <xdr:sp macro="" textlink="">
          <xdr:nvSpPr>
            <xdr:cNvPr id="57451" name="Label48" hidden="1">
              <a:extLst>
                <a:ext uri="{63B3BB69-23CF-44E3-9099-C40C66FF867C}">
                  <a14:compatExt spid="_x0000_s57451"/>
                </a:ext>
                <a:ext uri="{FF2B5EF4-FFF2-40B4-BE49-F238E27FC236}">
                  <a16:creationId xmlns:a16="http://schemas.microsoft.com/office/drawing/2014/main" id="{00000000-0008-0000-1000-00006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28</xdr:row>
          <xdr:rowOff>85725</xdr:rowOff>
        </xdr:from>
        <xdr:to>
          <xdr:col>8</xdr:col>
          <xdr:colOff>1019175</xdr:colOff>
          <xdr:row>28</xdr:row>
          <xdr:rowOff>238125</xdr:rowOff>
        </xdr:to>
        <xdr:sp macro="" textlink="">
          <xdr:nvSpPr>
            <xdr:cNvPr id="57452" name="Label49" hidden="1">
              <a:extLst>
                <a:ext uri="{63B3BB69-23CF-44E3-9099-C40C66FF867C}">
                  <a14:compatExt spid="_x0000_s57452"/>
                </a:ext>
                <a:ext uri="{FF2B5EF4-FFF2-40B4-BE49-F238E27FC236}">
                  <a16:creationId xmlns:a16="http://schemas.microsoft.com/office/drawing/2014/main" id="{00000000-0008-0000-1000-00006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29</xdr:row>
          <xdr:rowOff>85725</xdr:rowOff>
        </xdr:from>
        <xdr:to>
          <xdr:col>8</xdr:col>
          <xdr:colOff>1019175</xdr:colOff>
          <xdr:row>29</xdr:row>
          <xdr:rowOff>238125</xdr:rowOff>
        </xdr:to>
        <xdr:sp macro="" textlink="">
          <xdr:nvSpPr>
            <xdr:cNvPr id="57453" name="Label50" hidden="1">
              <a:extLst>
                <a:ext uri="{63B3BB69-23CF-44E3-9099-C40C66FF867C}">
                  <a14:compatExt spid="_x0000_s57453"/>
                </a:ext>
                <a:ext uri="{FF2B5EF4-FFF2-40B4-BE49-F238E27FC236}">
                  <a16:creationId xmlns:a16="http://schemas.microsoft.com/office/drawing/2014/main" id="{00000000-0008-0000-1000-00006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30</xdr:row>
          <xdr:rowOff>76200</xdr:rowOff>
        </xdr:from>
        <xdr:to>
          <xdr:col>8</xdr:col>
          <xdr:colOff>1019175</xdr:colOff>
          <xdr:row>30</xdr:row>
          <xdr:rowOff>228600</xdr:rowOff>
        </xdr:to>
        <xdr:sp macro="" textlink="">
          <xdr:nvSpPr>
            <xdr:cNvPr id="57454" name="Label51" hidden="1">
              <a:extLst>
                <a:ext uri="{63B3BB69-23CF-44E3-9099-C40C66FF867C}">
                  <a14:compatExt spid="_x0000_s57454"/>
                </a:ext>
                <a:ext uri="{FF2B5EF4-FFF2-40B4-BE49-F238E27FC236}">
                  <a16:creationId xmlns:a16="http://schemas.microsoft.com/office/drawing/2014/main" id="{00000000-0008-0000-1000-00006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32</xdr:row>
          <xdr:rowOff>66675</xdr:rowOff>
        </xdr:from>
        <xdr:to>
          <xdr:col>8</xdr:col>
          <xdr:colOff>1019175</xdr:colOff>
          <xdr:row>32</xdr:row>
          <xdr:rowOff>219075</xdr:rowOff>
        </xdr:to>
        <xdr:sp macro="" textlink="">
          <xdr:nvSpPr>
            <xdr:cNvPr id="57455" name="Label52" hidden="1">
              <a:extLst>
                <a:ext uri="{63B3BB69-23CF-44E3-9099-C40C66FF867C}">
                  <a14:compatExt spid="_x0000_s57455"/>
                </a:ext>
                <a:ext uri="{FF2B5EF4-FFF2-40B4-BE49-F238E27FC236}">
                  <a16:creationId xmlns:a16="http://schemas.microsoft.com/office/drawing/2014/main" id="{00000000-0008-0000-1000-00006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31</xdr:row>
          <xdr:rowOff>76200</xdr:rowOff>
        </xdr:from>
        <xdr:to>
          <xdr:col>8</xdr:col>
          <xdr:colOff>1019175</xdr:colOff>
          <xdr:row>31</xdr:row>
          <xdr:rowOff>228600</xdr:rowOff>
        </xdr:to>
        <xdr:sp macro="" textlink="">
          <xdr:nvSpPr>
            <xdr:cNvPr id="57456" name="Label53" hidden="1">
              <a:extLst>
                <a:ext uri="{63B3BB69-23CF-44E3-9099-C40C66FF867C}">
                  <a14:compatExt spid="_x0000_s57456"/>
                </a:ext>
                <a:ext uri="{FF2B5EF4-FFF2-40B4-BE49-F238E27FC236}">
                  <a16:creationId xmlns:a16="http://schemas.microsoft.com/office/drawing/2014/main" id="{00000000-0008-0000-1000-00007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33</xdr:row>
          <xdr:rowOff>76200</xdr:rowOff>
        </xdr:from>
        <xdr:to>
          <xdr:col>8</xdr:col>
          <xdr:colOff>1019175</xdr:colOff>
          <xdr:row>33</xdr:row>
          <xdr:rowOff>228600</xdr:rowOff>
        </xdr:to>
        <xdr:sp macro="" textlink="">
          <xdr:nvSpPr>
            <xdr:cNvPr id="57457" name="Label54" hidden="1">
              <a:extLst>
                <a:ext uri="{63B3BB69-23CF-44E3-9099-C40C66FF867C}">
                  <a14:compatExt spid="_x0000_s57457"/>
                </a:ext>
                <a:ext uri="{FF2B5EF4-FFF2-40B4-BE49-F238E27FC236}">
                  <a16:creationId xmlns:a16="http://schemas.microsoft.com/office/drawing/2014/main" id="{00000000-0008-0000-1000-00007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34</xdr:row>
          <xdr:rowOff>76200</xdr:rowOff>
        </xdr:from>
        <xdr:to>
          <xdr:col>8</xdr:col>
          <xdr:colOff>1019175</xdr:colOff>
          <xdr:row>34</xdr:row>
          <xdr:rowOff>228600</xdr:rowOff>
        </xdr:to>
        <xdr:sp macro="" textlink="">
          <xdr:nvSpPr>
            <xdr:cNvPr id="57458" name="Label55" hidden="1">
              <a:extLst>
                <a:ext uri="{63B3BB69-23CF-44E3-9099-C40C66FF867C}">
                  <a14:compatExt spid="_x0000_s57458"/>
                </a:ext>
                <a:ext uri="{FF2B5EF4-FFF2-40B4-BE49-F238E27FC236}">
                  <a16:creationId xmlns:a16="http://schemas.microsoft.com/office/drawing/2014/main" id="{00000000-0008-0000-1000-00007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35</xdr:row>
          <xdr:rowOff>85725</xdr:rowOff>
        </xdr:from>
        <xdr:to>
          <xdr:col>8</xdr:col>
          <xdr:colOff>1019175</xdr:colOff>
          <xdr:row>35</xdr:row>
          <xdr:rowOff>238125</xdr:rowOff>
        </xdr:to>
        <xdr:sp macro="" textlink="">
          <xdr:nvSpPr>
            <xdr:cNvPr id="57459" name="Label56" hidden="1">
              <a:extLst>
                <a:ext uri="{63B3BB69-23CF-44E3-9099-C40C66FF867C}">
                  <a14:compatExt spid="_x0000_s57459"/>
                </a:ext>
                <a:ext uri="{FF2B5EF4-FFF2-40B4-BE49-F238E27FC236}">
                  <a16:creationId xmlns:a16="http://schemas.microsoft.com/office/drawing/2014/main" id="{00000000-0008-0000-1000-00007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36</xdr:row>
          <xdr:rowOff>85725</xdr:rowOff>
        </xdr:from>
        <xdr:to>
          <xdr:col>8</xdr:col>
          <xdr:colOff>1019175</xdr:colOff>
          <xdr:row>36</xdr:row>
          <xdr:rowOff>238125</xdr:rowOff>
        </xdr:to>
        <xdr:sp macro="" textlink="">
          <xdr:nvSpPr>
            <xdr:cNvPr id="57460" name="Label57" hidden="1">
              <a:extLst>
                <a:ext uri="{63B3BB69-23CF-44E3-9099-C40C66FF867C}">
                  <a14:compatExt spid="_x0000_s57460"/>
                </a:ext>
                <a:ext uri="{FF2B5EF4-FFF2-40B4-BE49-F238E27FC236}">
                  <a16:creationId xmlns:a16="http://schemas.microsoft.com/office/drawing/2014/main" id="{00000000-0008-0000-1000-00007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37</xdr:row>
          <xdr:rowOff>76200</xdr:rowOff>
        </xdr:from>
        <xdr:to>
          <xdr:col>8</xdr:col>
          <xdr:colOff>1019175</xdr:colOff>
          <xdr:row>37</xdr:row>
          <xdr:rowOff>228600</xdr:rowOff>
        </xdr:to>
        <xdr:sp macro="" textlink="">
          <xdr:nvSpPr>
            <xdr:cNvPr id="57461" name="Label58" hidden="1">
              <a:extLst>
                <a:ext uri="{63B3BB69-23CF-44E3-9099-C40C66FF867C}">
                  <a14:compatExt spid="_x0000_s57461"/>
                </a:ext>
                <a:ext uri="{FF2B5EF4-FFF2-40B4-BE49-F238E27FC236}">
                  <a16:creationId xmlns:a16="http://schemas.microsoft.com/office/drawing/2014/main" id="{00000000-0008-0000-1000-00007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38</xdr:row>
          <xdr:rowOff>76200</xdr:rowOff>
        </xdr:from>
        <xdr:to>
          <xdr:col>8</xdr:col>
          <xdr:colOff>1019175</xdr:colOff>
          <xdr:row>38</xdr:row>
          <xdr:rowOff>228600</xdr:rowOff>
        </xdr:to>
        <xdr:sp macro="" textlink="">
          <xdr:nvSpPr>
            <xdr:cNvPr id="57462" name="Label59" hidden="1">
              <a:extLst>
                <a:ext uri="{63B3BB69-23CF-44E3-9099-C40C66FF867C}">
                  <a14:compatExt spid="_x0000_s57462"/>
                </a:ext>
                <a:ext uri="{FF2B5EF4-FFF2-40B4-BE49-F238E27FC236}">
                  <a16:creationId xmlns:a16="http://schemas.microsoft.com/office/drawing/2014/main" id="{00000000-0008-0000-1000-00007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39</xdr:row>
          <xdr:rowOff>76200</xdr:rowOff>
        </xdr:from>
        <xdr:to>
          <xdr:col>8</xdr:col>
          <xdr:colOff>1019175</xdr:colOff>
          <xdr:row>39</xdr:row>
          <xdr:rowOff>228600</xdr:rowOff>
        </xdr:to>
        <xdr:sp macro="" textlink="">
          <xdr:nvSpPr>
            <xdr:cNvPr id="57463" name="Label60" hidden="1">
              <a:extLst>
                <a:ext uri="{63B3BB69-23CF-44E3-9099-C40C66FF867C}">
                  <a14:compatExt spid="_x0000_s57463"/>
                </a:ext>
                <a:ext uri="{FF2B5EF4-FFF2-40B4-BE49-F238E27FC236}">
                  <a16:creationId xmlns:a16="http://schemas.microsoft.com/office/drawing/2014/main" id="{00000000-0008-0000-1000-00007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41</xdr:row>
          <xdr:rowOff>76200</xdr:rowOff>
        </xdr:from>
        <xdr:to>
          <xdr:col>8</xdr:col>
          <xdr:colOff>1019175</xdr:colOff>
          <xdr:row>41</xdr:row>
          <xdr:rowOff>228600</xdr:rowOff>
        </xdr:to>
        <xdr:sp macro="" textlink="">
          <xdr:nvSpPr>
            <xdr:cNvPr id="57464" name="Label61" hidden="1">
              <a:extLst>
                <a:ext uri="{63B3BB69-23CF-44E3-9099-C40C66FF867C}">
                  <a14:compatExt spid="_x0000_s57464"/>
                </a:ext>
                <a:ext uri="{FF2B5EF4-FFF2-40B4-BE49-F238E27FC236}">
                  <a16:creationId xmlns:a16="http://schemas.microsoft.com/office/drawing/2014/main" id="{00000000-0008-0000-1000-00007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40</xdr:row>
          <xdr:rowOff>76200</xdr:rowOff>
        </xdr:from>
        <xdr:to>
          <xdr:col>8</xdr:col>
          <xdr:colOff>1019175</xdr:colOff>
          <xdr:row>40</xdr:row>
          <xdr:rowOff>228600</xdr:rowOff>
        </xdr:to>
        <xdr:sp macro="" textlink="">
          <xdr:nvSpPr>
            <xdr:cNvPr id="57465" name="Label62" hidden="1">
              <a:extLst>
                <a:ext uri="{63B3BB69-23CF-44E3-9099-C40C66FF867C}">
                  <a14:compatExt spid="_x0000_s57465"/>
                </a:ext>
                <a:ext uri="{FF2B5EF4-FFF2-40B4-BE49-F238E27FC236}">
                  <a16:creationId xmlns:a16="http://schemas.microsoft.com/office/drawing/2014/main" id="{00000000-0008-0000-1000-00007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42</xdr:row>
          <xdr:rowOff>66675</xdr:rowOff>
        </xdr:from>
        <xdr:to>
          <xdr:col>8</xdr:col>
          <xdr:colOff>1019175</xdr:colOff>
          <xdr:row>42</xdr:row>
          <xdr:rowOff>219075</xdr:rowOff>
        </xdr:to>
        <xdr:sp macro="" textlink="">
          <xdr:nvSpPr>
            <xdr:cNvPr id="57466" name="Label63" hidden="1">
              <a:extLst>
                <a:ext uri="{63B3BB69-23CF-44E3-9099-C40C66FF867C}">
                  <a14:compatExt spid="_x0000_s57466"/>
                </a:ext>
                <a:ext uri="{FF2B5EF4-FFF2-40B4-BE49-F238E27FC236}">
                  <a16:creationId xmlns:a16="http://schemas.microsoft.com/office/drawing/2014/main" id="{00000000-0008-0000-1000-00007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43</xdr:row>
          <xdr:rowOff>66675</xdr:rowOff>
        </xdr:from>
        <xdr:to>
          <xdr:col>8</xdr:col>
          <xdr:colOff>1019175</xdr:colOff>
          <xdr:row>43</xdr:row>
          <xdr:rowOff>219075</xdr:rowOff>
        </xdr:to>
        <xdr:sp macro="" textlink="">
          <xdr:nvSpPr>
            <xdr:cNvPr id="57467" name="Label64" hidden="1">
              <a:extLst>
                <a:ext uri="{63B3BB69-23CF-44E3-9099-C40C66FF867C}">
                  <a14:compatExt spid="_x0000_s57467"/>
                </a:ext>
                <a:ext uri="{FF2B5EF4-FFF2-40B4-BE49-F238E27FC236}">
                  <a16:creationId xmlns:a16="http://schemas.microsoft.com/office/drawing/2014/main" id="{00000000-0008-0000-1000-00007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44</xdr:row>
          <xdr:rowOff>76200</xdr:rowOff>
        </xdr:from>
        <xdr:to>
          <xdr:col>8</xdr:col>
          <xdr:colOff>1019175</xdr:colOff>
          <xdr:row>44</xdr:row>
          <xdr:rowOff>228600</xdr:rowOff>
        </xdr:to>
        <xdr:sp macro="" textlink="">
          <xdr:nvSpPr>
            <xdr:cNvPr id="57468" name="Label65" hidden="1">
              <a:extLst>
                <a:ext uri="{63B3BB69-23CF-44E3-9099-C40C66FF867C}">
                  <a14:compatExt spid="_x0000_s57468"/>
                </a:ext>
                <a:ext uri="{FF2B5EF4-FFF2-40B4-BE49-F238E27FC236}">
                  <a16:creationId xmlns:a16="http://schemas.microsoft.com/office/drawing/2014/main" id="{00000000-0008-0000-1000-00007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45</xdr:row>
          <xdr:rowOff>76200</xdr:rowOff>
        </xdr:from>
        <xdr:to>
          <xdr:col>8</xdr:col>
          <xdr:colOff>1019175</xdr:colOff>
          <xdr:row>45</xdr:row>
          <xdr:rowOff>228600</xdr:rowOff>
        </xdr:to>
        <xdr:sp macro="" textlink="">
          <xdr:nvSpPr>
            <xdr:cNvPr id="57469" name="Label66" hidden="1">
              <a:extLst>
                <a:ext uri="{63B3BB69-23CF-44E3-9099-C40C66FF867C}">
                  <a14:compatExt spid="_x0000_s57469"/>
                </a:ext>
                <a:ext uri="{FF2B5EF4-FFF2-40B4-BE49-F238E27FC236}">
                  <a16:creationId xmlns:a16="http://schemas.microsoft.com/office/drawing/2014/main" id="{00000000-0008-0000-1000-00007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46</xdr:row>
          <xdr:rowOff>76200</xdr:rowOff>
        </xdr:from>
        <xdr:to>
          <xdr:col>8</xdr:col>
          <xdr:colOff>1019175</xdr:colOff>
          <xdr:row>46</xdr:row>
          <xdr:rowOff>228600</xdr:rowOff>
        </xdr:to>
        <xdr:sp macro="" textlink="">
          <xdr:nvSpPr>
            <xdr:cNvPr id="57470" name="Label67" hidden="1">
              <a:extLst>
                <a:ext uri="{63B3BB69-23CF-44E3-9099-C40C66FF867C}">
                  <a14:compatExt spid="_x0000_s57470"/>
                </a:ext>
                <a:ext uri="{FF2B5EF4-FFF2-40B4-BE49-F238E27FC236}">
                  <a16:creationId xmlns:a16="http://schemas.microsoft.com/office/drawing/2014/main" id="{00000000-0008-0000-1000-00007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47</xdr:row>
          <xdr:rowOff>76200</xdr:rowOff>
        </xdr:from>
        <xdr:to>
          <xdr:col>8</xdr:col>
          <xdr:colOff>1019175</xdr:colOff>
          <xdr:row>47</xdr:row>
          <xdr:rowOff>228600</xdr:rowOff>
        </xdr:to>
        <xdr:sp macro="" textlink="">
          <xdr:nvSpPr>
            <xdr:cNvPr id="57471" name="Label68" hidden="1">
              <a:extLst>
                <a:ext uri="{63B3BB69-23CF-44E3-9099-C40C66FF867C}">
                  <a14:compatExt spid="_x0000_s57471"/>
                </a:ext>
                <a:ext uri="{FF2B5EF4-FFF2-40B4-BE49-F238E27FC236}">
                  <a16:creationId xmlns:a16="http://schemas.microsoft.com/office/drawing/2014/main" id="{00000000-0008-0000-1000-00007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48</xdr:row>
          <xdr:rowOff>66675</xdr:rowOff>
        </xdr:from>
        <xdr:to>
          <xdr:col>8</xdr:col>
          <xdr:colOff>1019175</xdr:colOff>
          <xdr:row>48</xdr:row>
          <xdr:rowOff>219075</xdr:rowOff>
        </xdr:to>
        <xdr:sp macro="" textlink="">
          <xdr:nvSpPr>
            <xdr:cNvPr id="57472" name="Label69" hidden="1">
              <a:extLst>
                <a:ext uri="{63B3BB69-23CF-44E3-9099-C40C66FF867C}">
                  <a14:compatExt spid="_x0000_s57472"/>
                </a:ext>
                <a:ext uri="{FF2B5EF4-FFF2-40B4-BE49-F238E27FC236}">
                  <a16:creationId xmlns:a16="http://schemas.microsoft.com/office/drawing/2014/main" id="{00000000-0008-0000-1000-00008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49</xdr:row>
          <xdr:rowOff>76200</xdr:rowOff>
        </xdr:from>
        <xdr:to>
          <xdr:col>8</xdr:col>
          <xdr:colOff>1019175</xdr:colOff>
          <xdr:row>49</xdr:row>
          <xdr:rowOff>228600</xdr:rowOff>
        </xdr:to>
        <xdr:sp macro="" textlink="">
          <xdr:nvSpPr>
            <xdr:cNvPr id="57474" name="Label71" hidden="1">
              <a:extLst>
                <a:ext uri="{63B3BB69-23CF-44E3-9099-C40C66FF867C}">
                  <a14:compatExt spid="_x0000_s57474"/>
                </a:ext>
                <a:ext uri="{FF2B5EF4-FFF2-40B4-BE49-F238E27FC236}">
                  <a16:creationId xmlns:a16="http://schemas.microsoft.com/office/drawing/2014/main" id="{00000000-0008-0000-1000-00008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47625</xdr:rowOff>
    </xdr:from>
    <xdr:to>
      <xdr:col>2</xdr:col>
      <xdr:colOff>514350</xdr:colOff>
      <xdr:row>2</xdr:row>
      <xdr:rowOff>160100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14339" y="104775"/>
          <a:ext cx="1081086" cy="398225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</xdr:row>
      <xdr:rowOff>247650</xdr:rowOff>
    </xdr:from>
    <xdr:to>
      <xdr:col>6</xdr:col>
      <xdr:colOff>0</xdr:colOff>
      <xdr:row>4</xdr:row>
      <xdr:rowOff>35052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381000" y="876300"/>
          <a:ext cx="3990975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885832</xdr:colOff>
      <xdr:row>1</xdr:row>
      <xdr:rowOff>0</xdr:rowOff>
    </xdr:from>
    <xdr:to>
      <xdr:col>13</xdr:col>
      <xdr:colOff>216034</xdr:colOff>
      <xdr:row>1</xdr:row>
      <xdr:rowOff>0</xdr:rowOff>
    </xdr:to>
    <xdr:sp macro="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8248650" y="57150"/>
          <a:ext cx="0" cy="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INICIO</a:t>
          </a:r>
        </a:p>
      </xdr:txBody>
    </xdr:sp>
    <xdr:clientData/>
  </xdr:twoCellAnchor>
  <xdr:twoCellAnchor>
    <xdr:from>
      <xdr:col>4</xdr:col>
      <xdr:colOff>962032</xdr:colOff>
      <xdr:row>1</xdr:row>
      <xdr:rowOff>261938</xdr:rowOff>
    </xdr:from>
    <xdr:to>
      <xdr:col>5</xdr:col>
      <xdr:colOff>292234</xdr:colOff>
      <xdr:row>3</xdr:row>
      <xdr:rowOff>10478</xdr:rowOff>
    </xdr:to>
    <xdr:sp macro="[0]!InicioDIP" textlink="">
      <xdr:nvSpPr>
        <xdr:cNvPr id="5" name="Inicio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3395670" y="319088"/>
          <a:ext cx="858964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133350</xdr:rowOff>
    </xdr:from>
    <xdr:to>
      <xdr:col>3</xdr:col>
      <xdr:colOff>205442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400051" y="190500"/>
          <a:ext cx="1291291" cy="476250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219075</xdr:rowOff>
    </xdr:from>
    <xdr:to>
      <xdr:col>10</xdr:col>
      <xdr:colOff>3428</xdr:colOff>
      <xdr:row>4</xdr:row>
      <xdr:rowOff>6477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342899" y="847725"/>
          <a:ext cx="5146929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247650</xdr:colOff>
      <xdr:row>1</xdr:row>
      <xdr:rowOff>247650</xdr:rowOff>
    </xdr:from>
    <xdr:to>
      <xdr:col>9</xdr:col>
      <xdr:colOff>435102</xdr:colOff>
      <xdr:row>2</xdr:row>
      <xdr:rowOff>281940</xdr:rowOff>
    </xdr:to>
    <xdr:sp macro="[0]!InicioVPNR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4591050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95024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209542</xdr:rowOff>
    </xdr:from>
    <xdr:to>
      <xdr:col>14</xdr:col>
      <xdr:colOff>3429</xdr:colOff>
      <xdr:row>3</xdr:row>
      <xdr:rowOff>267142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66713" y="838192"/>
          <a:ext cx="7990141" cy="576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285750</xdr:colOff>
      <xdr:row>1</xdr:row>
      <xdr:rowOff>266700</xdr:rowOff>
    </xdr:from>
    <xdr:to>
      <xdr:col>13</xdr:col>
      <xdr:colOff>499387</xdr:colOff>
      <xdr:row>3</xdr:row>
      <xdr:rowOff>4800</xdr:rowOff>
    </xdr:to>
    <xdr:sp macro="[0]!InicioGrupos" textlink="">
      <xdr:nvSpPr>
        <xdr:cNvPr id="8" name="InicioGrupos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410450" y="323850"/>
          <a:ext cx="828000" cy="30960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1746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204788</xdr:rowOff>
    </xdr:from>
    <xdr:to>
      <xdr:col>17</xdr:col>
      <xdr:colOff>4274</xdr:colOff>
      <xdr:row>3</xdr:row>
      <xdr:rowOff>277940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47662" y="833438"/>
          <a:ext cx="1108661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619125</xdr:colOff>
      <xdr:row>1</xdr:row>
      <xdr:rowOff>261937</xdr:rowOff>
    </xdr:from>
    <xdr:to>
      <xdr:col>16</xdr:col>
      <xdr:colOff>256500</xdr:colOff>
      <xdr:row>3</xdr:row>
      <xdr:rowOff>10477</xdr:rowOff>
    </xdr:to>
    <xdr:sp macro="[0]!InicioIPS" textlink="">
      <xdr:nvSpPr>
        <xdr:cNvPr id="4" name="Inici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0582275" y="319087"/>
          <a:ext cx="751800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200025"/>
          <a:ext cx="1441746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190500</xdr:rowOff>
    </xdr:from>
    <xdr:to>
      <xdr:col>18</xdr:col>
      <xdr:colOff>0</xdr:colOff>
      <xdr:row>3</xdr:row>
      <xdr:rowOff>263652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347662" y="819150"/>
          <a:ext cx="13711238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876307</xdr:colOff>
      <xdr:row>1</xdr:row>
      <xdr:rowOff>280988</xdr:rowOff>
    </xdr:from>
    <xdr:to>
      <xdr:col>17</xdr:col>
      <xdr:colOff>206509</xdr:colOff>
      <xdr:row>3</xdr:row>
      <xdr:rowOff>29528</xdr:rowOff>
    </xdr:to>
    <xdr:sp macro="[0]!InicioAV" textlink="">
      <xdr:nvSpPr>
        <xdr:cNvPr id="5" name="Inici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125457" y="338138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5</xdr:row>
          <xdr:rowOff>76200</xdr:rowOff>
        </xdr:from>
        <xdr:to>
          <xdr:col>5</xdr:col>
          <xdr:colOff>561975</xdr:colOff>
          <xdr:row>5</xdr:row>
          <xdr:rowOff>219075</xdr:rowOff>
        </xdr:to>
        <xdr:sp macro="" textlink="">
          <xdr:nvSpPr>
            <xdr:cNvPr id="8195" name="Label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4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5</xdr:row>
          <xdr:rowOff>76200</xdr:rowOff>
        </xdr:from>
        <xdr:to>
          <xdr:col>5</xdr:col>
          <xdr:colOff>561975</xdr:colOff>
          <xdr:row>5</xdr:row>
          <xdr:rowOff>219075</xdr:rowOff>
        </xdr:to>
        <xdr:sp macro="" textlink="">
          <xdr:nvSpPr>
            <xdr:cNvPr id="8197" name="Label2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14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13</xdr:row>
          <xdr:rowOff>76200</xdr:rowOff>
        </xdr:from>
        <xdr:to>
          <xdr:col>6</xdr:col>
          <xdr:colOff>1038225</xdr:colOff>
          <xdr:row>13</xdr:row>
          <xdr:rowOff>238125</xdr:rowOff>
        </xdr:to>
        <xdr:sp macro="" textlink="">
          <xdr:nvSpPr>
            <xdr:cNvPr id="8209" name="Label3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14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13</xdr:row>
          <xdr:rowOff>76200</xdr:rowOff>
        </xdr:from>
        <xdr:to>
          <xdr:col>6</xdr:col>
          <xdr:colOff>1038225</xdr:colOff>
          <xdr:row>13</xdr:row>
          <xdr:rowOff>238125</xdr:rowOff>
        </xdr:to>
        <xdr:sp macro="" textlink="">
          <xdr:nvSpPr>
            <xdr:cNvPr id="8210" name="Label4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14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13</xdr:row>
          <xdr:rowOff>76200</xdr:rowOff>
        </xdr:from>
        <xdr:to>
          <xdr:col>8</xdr:col>
          <xdr:colOff>1019175</xdr:colOff>
          <xdr:row>13</xdr:row>
          <xdr:rowOff>238125</xdr:rowOff>
        </xdr:to>
        <xdr:sp macro="" textlink="">
          <xdr:nvSpPr>
            <xdr:cNvPr id="8211" name="Label5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14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13</xdr:row>
          <xdr:rowOff>76200</xdr:rowOff>
        </xdr:from>
        <xdr:to>
          <xdr:col>8</xdr:col>
          <xdr:colOff>1019175</xdr:colOff>
          <xdr:row>13</xdr:row>
          <xdr:rowOff>238125</xdr:rowOff>
        </xdr:to>
        <xdr:sp macro="" textlink="">
          <xdr:nvSpPr>
            <xdr:cNvPr id="8212" name="Label6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14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13</xdr:row>
          <xdr:rowOff>76200</xdr:rowOff>
        </xdr:from>
        <xdr:to>
          <xdr:col>10</xdr:col>
          <xdr:colOff>1085850</xdr:colOff>
          <xdr:row>13</xdr:row>
          <xdr:rowOff>238125</xdr:rowOff>
        </xdr:to>
        <xdr:sp macro="" textlink="">
          <xdr:nvSpPr>
            <xdr:cNvPr id="8213" name="Label7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14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13</xdr:row>
          <xdr:rowOff>76200</xdr:rowOff>
        </xdr:from>
        <xdr:to>
          <xdr:col>10</xdr:col>
          <xdr:colOff>1085850</xdr:colOff>
          <xdr:row>13</xdr:row>
          <xdr:rowOff>238125</xdr:rowOff>
        </xdr:to>
        <xdr:sp macro="" textlink="">
          <xdr:nvSpPr>
            <xdr:cNvPr id="8214" name="Label8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14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13</xdr:row>
          <xdr:rowOff>76200</xdr:rowOff>
        </xdr:from>
        <xdr:to>
          <xdr:col>12</xdr:col>
          <xdr:colOff>1000125</xdr:colOff>
          <xdr:row>13</xdr:row>
          <xdr:rowOff>238125</xdr:rowOff>
        </xdr:to>
        <xdr:sp macro="" textlink="">
          <xdr:nvSpPr>
            <xdr:cNvPr id="8215" name="Label9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14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13</xdr:row>
          <xdr:rowOff>76200</xdr:rowOff>
        </xdr:from>
        <xdr:to>
          <xdr:col>12</xdr:col>
          <xdr:colOff>1000125</xdr:colOff>
          <xdr:row>13</xdr:row>
          <xdr:rowOff>238125</xdr:rowOff>
        </xdr:to>
        <xdr:sp macro="" textlink="">
          <xdr:nvSpPr>
            <xdr:cNvPr id="8216" name="Label10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14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13</xdr:row>
          <xdr:rowOff>76200</xdr:rowOff>
        </xdr:from>
        <xdr:to>
          <xdr:col>14</xdr:col>
          <xdr:colOff>1038225</xdr:colOff>
          <xdr:row>13</xdr:row>
          <xdr:rowOff>238125</xdr:rowOff>
        </xdr:to>
        <xdr:sp macro="" textlink="">
          <xdr:nvSpPr>
            <xdr:cNvPr id="8217" name="Label11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14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13</xdr:row>
          <xdr:rowOff>76200</xdr:rowOff>
        </xdr:from>
        <xdr:to>
          <xdr:col>14</xdr:col>
          <xdr:colOff>1038225</xdr:colOff>
          <xdr:row>13</xdr:row>
          <xdr:rowOff>238125</xdr:rowOff>
        </xdr:to>
        <xdr:sp macro="" textlink="">
          <xdr:nvSpPr>
            <xdr:cNvPr id="8218" name="Label12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14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781050</xdr:colOff>
          <xdr:row>13</xdr:row>
          <xdr:rowOff>76200</xdr:rowOff>
        </xdr:from>
        <xdr:to>
          <xdr:col>16</xdr:col>
          <xdr:colOff>1047750</xdr:colOff>
          <xdr:row>13</xdr:row>
          <xdr:rowOff>238125</xdr:rowOff>
        </xdr:to>
        <xdr:sp macro="" textlink="">
          <xdr:nvSpPr>
            <xdr:cNvPr id="8219" name="Label13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14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781050</xdr:colOff>
          <xdr:row>13</xdr:row>
          <xdr:rowOff>76200</xdr:rowOff>
        </xdr:from>
        <xdr:to>
          <xdr:col>16</xdr:col>
          <xdr:colOff>1047750</xdr:colOff>
          <xdr:row>13</xdr:row>
          <xdr:rowOff>238125</xdr:rowOff>
        </xdr:to>
        <xdr:sp macro="" textlink="">
          <xdr:nvSpPr>
            <xdr:cNvPr id="8220" name="Label14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14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14</xdr:row>
          <xdr:rowOff>85725</xdr:rowOff>
        </xdr:from>
        <xdr:to>
          <xdr:col>6</xdr:col>
          <xdr:colOff>1038225</xdr:colOff>
          <xdr:row>14</xdr:row>
          <xdr:rowOff>238125</xdr:rowOff>
        </xdr:to>
        <xdr:sp macro="" textlink="">
          <xdr:nvSpPr>
            <xdr:cNvPr id="8221" name="Label15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14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14</xdr:row>
          <xdr:rowOff>85725</xdr:rowOff>
        </xdr:from>
        <xdr:to>
          <xdr:col>6</xdr:col>
          <xdr:colOff>1038225</xdr:colOff>
          <xdr:row>14</xdr:row>
          <xdr:rowOff>238125</xdr:rowOff>
        </xdr:to>
        <xdr:sp macro="" textlink="">
          <xdr:nvSpPr>
            <xdr:cNvPr id="8222" name="Label16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14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85725</xdr:rowOff>
        </xdr:from>
        <xdr:to>
          <xdr:col>8</xdr:col>
          <xdr:colOff>1028700</xdr:colOff>
          <xdr:row>14</xdr:row>
          <xdr:rowOff>238125</xdr:rowOff>
        </xdr:to>
        <xdr:sp macro="" textlink="">
          <xdr:nvSpPr>
            <xdr:cNvPr id="8223" name="Label17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14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85725</xdr:rowOff>
        </xdr:from>
        <xdr:to>
          <xdr:col>8</xdr:col>
          <xdr:colOff>1028700</xdr:colOff>
          <xdr:row>14</xdr:row>
          <xdr:rowOff>238125</xdr:rowOff>
        </xdr:to>
        <xdr:sp macro="" textlink="">
          <xdr:nvSpPr>
            <xdr:cNvPr id="8224" name="Label18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14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14</xdr:row>
          <xdr:rowOff>85725</xdr:rowOff>
        </xdr:from>
        <xdr:to>
          <xdr:col>10</xdr:col>
          <xdr:colOff>1076325</xdr:colOff>
          <xdr:row>14</xdr:row>
          <xdr:rowOff>238125</xdr:rowOff>
        </xdr:to>
        <xdr:sp macro="" textlink="">
          <xdr:nvSpPr>
            <xdr:cNvPr id="8225" name="Label19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14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14</xdr:row>
          <xdr:rowOff>85725</xdr:rowOff>
        </xdr:from>
        <xdr:to>
          <xdr:col>10</xdr:col>
          <xdr:colOff>1076325</xdr:colOff>
          <xdr:row>14</xdr:row>
          <xdr:rowOff>238125</xdr:rowOff>
        </xdr:to>
        <xdr:sp macro="" textlink="">
          <xdr:nvSpPr>
            <xdr:cNvPr id="8226" name="Label20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14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14</xdr:row>
          <xdr:rowOff>85725</xdr:rowOff>
        </xdr:from>
        <xdr:to>
          <xdr:col>12</xdr:col>
          <xdr:colOff>1000125</xdr:colOff>
          <xdr:row>14</xdr:row>
          <xdr:rowOff>238125</xdr:rowOff>
        </xdr:to>
        <xdr:sp macro="" textlink="">
          <xdr:nvSpPr>
            <xdr:cNvPr id="8227" name="Label21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14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14</xdr:row>
          <xdr:rowOff>85725</xdr:rowOff>
        </xdr:from>
        <xdr:to>
          <xdr:col>12</xdr:col>
          <xdr:colOff>1000125</xdr:colOff>
          <xdr:row>14</xdr:row>
          <xdr:rowOff>238125</xdr:rowOff>
        </xdr:to>
        <xdr:sp macro="" textlink="">
          <xdr:nvSpPr>
            <xdr:cNvPr id="8228" name="Label22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14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14</xdr:row>
          <xdr:rowOff>85725</xdr:rowOff>
        </xdr:from>
        <xdr:to>
          <xdr:col>14</xdr:col>
          <xdr:colOff>1038225</xdr:colOff>
          <xdr:row>14</xdr:row>
          <xdr:rowOff>238125</xdr:rowOff>
        </xdr:to>
        <xdr:sp macro="" textlink="">
          <xdr:nvSpPr>
            <xdr:cNvPr id="8229" name="Label23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14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14</xdr:row>
          <xdr:rowOff>85725</xdr:rowOff>
        </xdr:from>
        <xdr:to>
          <xdr:col>14</xdr:col>
          <xdr:colOff>1038225</xdr:colOff>
          <xdr:row>14</xdr:row>
          <xdr:rowOff>238125</xdr:rowOff>
        </xdr:to>
        <xdr:sp macro="" textlink="">
          <xdr:nvSpPr>
            <xdr:cNvPr id="8230" name="Label24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14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14</xdr:row>
          <xdr:rowOff>85725</xdr:rowOff>
        </xdr:from>
        <xdr:to>
          <xdr:col>16</xdr:col>
          <xdr:colOff>1057275</xdr:colOff>
          <xdr:row>14</xdr:row>
          <xdr:rowOff>238125</xdr:rowOff>
        </xdr:to>
        <xdr:sp macro="" textlink="">
          <xdr:nvSpPr>
            <xdr:cNvPr id="8231" name="Label25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14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14</xdr:row>
          <xdr:rowOff>85725</xdr:rowOff>
        </xdr:from>
        <xdr:to>
          <xdr:col>16</xdr:col>
          <xdr:colOff>1057275</xdr:colOff>
          <xdr:row>14</xdr:row>
          <xdr:rowOff>238125</xdr:rowOff>
        </xdr:to>
        <xdr:sp macro="" textlink="">
          <xdr:nvSpPr>
            <xdr:cNvPr id="8232" name="Label26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14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15</xdr:row>
          <xdr:rowOff>76200</xdr:rowOff>
        </xdr:from>
        <xdr:to>
          <xdr:col>6</xdr:col>
          <xdr:colOff>1038225</xdr:colOff>
          <xdr:row>15</xdr:row>
          <xdr:rowOff>228600</xdr:rowOff>
        </xdr:to>
        <xdr:sp macro="" textlink="">
          <xdr:nvSpPr>
            <xdr:cNvPr id="8233" name="Label27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14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771525</xdr:colOff>
          <xdr:row>15</xdr:row>
          <xdr:rowOff>76200</xdr:rowOff>
        </xdr:from>
        <xdr:to>
          <xdr:col>6</xdr:col>
          <xdr:colOff>1038225</xdr:colOff>
          <xdr:row>15</xdr:row>
          <xdr:rowOff>228600</xdr:rowOff>
        </xdr:to>
        <xdr:sp macro="" textlink="">
          <xdr:nvSpPr>
            <xdr:cNvPr id="8234" name="Label28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14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76200</xdr:rowOff>
        </xdr:from>
        <xdr:to>
          <xdr:col>8</xdr:col>
          <xdr:colOff>1028700</xdr:colOff>
          <xdr:row>15</xdr:row>
          <xdr:rowOff>228600</xdr:rowOff>
        </xdr:to>
        <xdr:sp macro="" textlink="">
          <xdr:nvSpPr>
            <xdr:cNvPr id="8235" name="Label29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14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76200</xdr:rowOff>
        </xdr:from>
        <xdr:to>
          <xdr:col>8</xdr:col>
          <xdr:colOff>1028700</xdr:colOff>
          <xdr:row>15</xdr:row>
          <xdr:rowOff>228600</xdr:rowOff>
        </xdr:to>
        <xdr:sp macro="" textlink="">
          <xdr:nvSpPr>
            <xdr:cNvPr id="8236" name="Label30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14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15</xdr:row>
          <xdr:rowOff>76200</xdr:rowOff>
        </xdr:from>
        <xdr:to>
          <xdr:col>10</xdr:col>
          <xdr:colOff>1076325</xdr:colOff>
          <xdr:row>15</xdr:row>
          <xdr:rowOff>228600</xdr:rowOff>
        </xdr:to>
        <xdr:sp macro="" textlink="">
          <xdr:nvSpPr>
            <xdr:cNvPr id="8237" name="Label31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14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809625</xdr:colOff>
          <xdr:row>15</xdr:row>
          <xdr:rowOff>76200</xdr:rowOff>
        </xdr:from>
        <xdr:to>
          <xdr:col>10</xdr:col>
          <xdr:colOff>1076325</xdr:colOff>
          <xdr:row>15</xdr:row>
          <xdr:rowOff>228600</xdr:rowOff>
        </xdr:to>
        <xdr:sp macro="" textlink="">
          <xdr:nvSpPr>
            <xdr:cNvPr id="8238" name="Label32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14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15</xdr:row>
          <xdr:rowOff>76200</xdr:rowOff>
        </xdr:from>
        <xdr:to>
          <xdr:col>12</xdr:col>
          <xdr:colOff>1000125</xdr:colOff>
          <xdr:row>15</xdr:row>
          <xdr:rowOff>228600</xdr:rowOff>
        </xdr:to>
        <xdr:sp macro="" textlink="">
          <xdr:nvSpPr>
            <xdr:cNvPr id="8239" name="Label33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14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733425</xdr:colOff>
          <xdr:row>15</xdr:row>
          <xdr:rowOff>76200</xdr:rowOff>
        </xdr:from>
        <xdr:to>
          <xdr:col>12</xdr:col>
          <xdr:colOff>1000125</xdr:colOff>
          <xdr:row>15</xdr:row>
          <xdr:rowOff>228600</xdr:rowOff>
        </xdr:to>
        <xdr:sp macro="" textlink="">
          <xdr:nvSpPr>
            <xdr:cNvPr id="8240" name="Label34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14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15</xdr:row>
          <xdr:rowOff>76200</xdr:rowOff>
        </xdr:from>
        <xdr:to>
          <xdr:col>14</xdr:col>
          <xdr:colOff>1038225</xdr:colOff>
          <xdr:row>15</xdr:row>
          <xdr:rowOff>228600</xdr:rowOff>
        </xdr:to>
        <xdr:sp macro="" textlink="">
          <xdr:nvSpPr>
            <xdr:cNvPr id="8241" name="Label35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14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771525</xdr:colOff>
          <xdr:row>15</xdr:row>
          <xdr:rowOff>76200</xdr:rowOff>
        </xdr:from>
        <xdr:to>
          <xdr:col>14</xdr:col>
          <xdr:colOff>1038225</xdr:colOff>
          <xdr:row>15</xdr:row>
          <xdr:rowOff>228600</xdr:rowOff>
        </xdr:to>
        <xdr:sp macro="" textlink="">
          <xdr:nvSpPr>
            <xdr:cNvPr id="8242" name="Label36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14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15</xdr:row>
          <xdr:rowOff>76200</xdr:rowOff>
        </xdr:from>
        <xdr:to>
          <xdr:col>16</xdr:col>
          <xdr:colOff>1057275</xdr:colOff>
          <xdr:row>15</xdr:row>
          <xdr:rowOff>228600</xdr:rowOff>
        </xdr:to>
        <xdr:sp macro="" textlink="">
          <xdr:nvSpPr>
            <xdr:cNvPr id="8243" name="Label37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14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790575</xdr:colOff>
          <xdr:row>15</xdr:row>
          <xdr:rowOff>76200</xdr:rowOff>
        </xdr:from>
        <xdr:to>
          <xdr:col>16</xdr:col>
          <xdr:colOff>1057275</xdr:colOff>
          <xdr:row>15</xdr:row>
          <xdr:rowOff>228600</xdr:rowOff>
        </xdr:to>
        <xdr:sp macro="" textlink="">
          <xdr:nvSpPr>
            <xdr:cNvPr id="8244" name="Label38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14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245484</xdr:colOff>
      <xdr:row>3</xdr:row>
      <xdr:rowOff>95024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16</xdr:col>
      <xdr:colOff>723900</xdr:colOff>
      <xdr:row>1</xdr:row>
      <xdr:rowOff>247650</xdr:rowOff>
    </xdr:from>
    <xdr:to>
      <xdr:col>17</xdr:col>
      <xdr:colOff>244602</xdr:colOff>
      <xdr:row>2</xdr:row>
      <xdr:rowOff>281940</xdr:rowOff>
    </xdr:to>
    <xdr:sp macro="[0]!InicioDLP" textlink="">
      <xdr:nvSpPr>
        <xdr:cNvPr id="5" name="Inici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11934825" y="30480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xdr:twoCellAnchor>
    <xdr:from>
      <xdr:col>1</xdr:col>
      <xdr:colOff>4762</xdr:colOff>
      <xdr:row>3</xdr:row>
      <xdr:rowOff>209550</xdr:rowOff>
    </xdr:from>
    <xdr:to>
      <xdr:col>18</xdr:col>
      <xdr:colOff>0</xdr:colOff>
      <xdr:row>3</xdr:row>
      <xdr:rowOff>264414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347662" y="838200"/>
          <a:ext cx="12768263" cy="5486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133350</xdr:rowOff>
    </xdr:from>
    <xdr:to>
      <xdr:col>1</xdr:col>
      <xdr:colOff>493134</xdr:colOff>
      <xdr:row>2</xdr:row>
      <xdr:rowOff>95024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238117</xdr:rowOff>
    </xdr:from>
    <xdr:to>
      <xdr:col>13</xdr:col>
      <xdr:colOff>3429</xdr:colOff>
      <xdr:row>3</xdr:row>
      <xdr:rowOff>9967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0" y="809617"/>
          <a:ext cx="7928229" cy="576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285750</xdr:colOff>
      <xdr:row>0</xdr:row>
      <xdr:rowOff>266700</xdr:rowOff>
    </xdr:from>
    <xdr:to>
      <xdr:col>12</xdr:col>
      <xdr:colOff>499387</xdr:colOff>
      <xdr:row>2</xdr:row>
      <xdr:rowOff>4800</xdr:rowOff>
    </xdr:to>
    <xdr:sp macro="[0]!InicioGrupos" textlink="">
      <xdr:nvSpPr>
        <xdr:cNvPr id="4" name="InicioGrupos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77075" y="323850"/>
          <a:ext cx="785137" cy="30960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5</xdr:row>
      <xdr:rowOff>56924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1360</xdr:colOff>
      <xdr:row>5</xdr:row>
      <xdr:rowOff>200025</xdr:rowOff>
    </xdr:from>
    <xdr:to>
      <xdr:col>18</xdr:col>
      <xdr:colOff>3451</xdr:colOff>
      <xdr:row>5</xdr:row>
      <xdr:rowOff>254127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4260" y="866775"/>
          <a:ext cx="13441866" cy="541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676275</xdr:colOff>
      <xdr:row>2</xdr:row>
      <xdr:rowOff>47624</xdr:rowOff>
    </xdr:from>
    <xdr:to>
      <xdr:col>17</xdr:col>
      <xdr:colOff>161250</xdr:colOff>
      <xdr:row>4</xdr:row>
      <xdr:rowOff>76199</xdr:rowOff>
    </xdr:to>
    <xdr:sp macro="[0]!InicioWF" textlink="">
      <xdr:nvSpPr>
        <xdr:cNvPr id="2" name="Inici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811125" y="304799"/>
          <a:ext cx="751800" cy="333375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723900</xdr:colOff>
          <xdr:row>103</xdr:row>
          <xdr:rowOff>171450</xdr:rowOff>
        </xdr:from>
        <xdr:to>
          <xdr:col>8</xdr:col>
          <xdr:colOff>981075</xdr:colOff>
          <xdr:row>103</xdr:row>
          <xdr:rowOff>342900</xdr:rowOff>
        </xdr:to>
        <xdr:sp macro="" textlink="">
          <xdr:nvSpPr>
            <xdr:cNvPr id="3076" name="Label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103</xdr:row>
          <xdr:rowOff>171450</xdr:rowOff>
        </xdr:from>
        <xdr:to>
          <xdr:col>10</xdr:col>
          <xdr:colOff>962025</xdr:colOff>
          <xdr:row>103</xdr:row>
          <xdr:rowOff>342900</xdr:rowOff>
        </xdr:to>
        <xdr:sp macro="" textlink="">
          <xdr:nvSpPr>
            <xdr:cNvPr id="3078" name="Label3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704850</xdr:colOff>
          <xdr:row>103</xdr:row>
          <xdr:rowOff>171450</xdr:rowOff>
        </xdr:from>
        <xdr:to>
          <xdr:col>10</xdr:col>
          <xdr:colOff>971550</xdr:colOff>
          <xdr:row>103</xdr:row>
          <xdr:rowOff>342900</xdr:rowOff>
        </xdr:to>
        <xdr:sp macro="" textlink="">
          <xdr:nvSpPr>
            <xdr:cNvPr id="3079" name="Label4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103</xdr:row>
          <xdr:rowOff>171450</xdr:rowOff>
        </xdr:from>
        <xdr:to>
          <xdr:col>12</xdr:col>
          <xdr:colOff>962025</xdr:colOff>
          <xdr:row>103</xdr:row>
          <xdr:rowOff>342900</xdr:rowOff>
        </xdr:to>
        <xdr:sp macro="" textlink="">
          <xdr:nvSpPr>
            <xdr:cNvPr id="3080" name="Label5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704850</xdr:colOff>
          <xdr:row>103</xdr:row>
          <xdr:rowOff>171450</xdr:rowOff>
        </xdr:from>
        <xdr:to>
          <xdr:col>12</xdr:col>
          <xdr:colOff>962025</xdr:colOff>
          <xdr:row>103</xdr:row>
          <xdr:rowOff>342900</xdr:rowOff>
        </xdr:to>
        <xdr:sp macro="" textlink="">
          <xdr:nvSpPr>
            <xdr:cNvPr id="3081" name="Label6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704850</xdr:colOff>
          <xdr:row>103</xdr:row>
          <xdr:rowOff>171450</xdr:rowOff>
        </xdr:from>
        <xdr:to>
          <xdr:col>14</xdr:col>
          <xdr:colOff>962025</xdr:colOff>
          <xdr:row>103</xdr:row>
          <xdr:rowOff>342900</xdr:rowOff>
        </xdr:to>
        <xdr:sp macro="" textlink="">
          <xdr:nvSpPr>
            <xdr:cNvPr id="3082" name="Label7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704850</xdr:colOff>
          <xdr:row>103</xdr:row>
          <xdr:rowOff>171450</xdr:rowOff>
        </xdr:from>
        <xdr:to>
          <xdr:col>14</xdr:col>
          <xdr:colOff>962025</xdr:colOff>
          <xdr:row>103</xdr:row>
          <xdr:rowOff>342900</xdr:rowOff>
        </xdr:to>
        <xdr:sp macro="" textlink="">
          <xdr:nvSpPr>
            <xdr:cNvPr id="3083" name="Label8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704850</xdr:colOff>
          <xdr:row>103</xdr:row>
          <xdr:rowOff>180975</xdr:rowOff>
        </xdr:from>
        <xdr:to>
          <xdr:col>16</xdr:col>
          <xdr:colOff>962025</xdr:colOff>
          <xdr:row>103</xdr:row>
          <xdr:rowOff>352425</xdr:rowOff>
        </xdr:to>
        <xdr:sp macro="" textlink="">
          <xdr:nvSpPr>
            <xdr:cNvPr id="3084" name="Label9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704850</xdr:colOff>
          <xdr:row>103</xdr:row>
          <xdr:rowOff>180975</xdr:rowOff>
        </xdr:from>
        <xdr:to>
          <xdr:col>16</xdr:col>
          <xdr:colOff>962025</xdr:colOff>
          <xdr:row>103</xdr:row>
          <xdr:rowOff>352425</xdr:rowOff>
        </xdr:to>
        <xdr:sp macro="" textlink="">
          <xdr:nvSpPr>
            <xdr:cNvPr id="3085" name="Label10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695314</xdr:colOff>
      <xdr:row>103</xdr:row>
      <xdr:rowOff>171450</xdr:rowOff>
    </xdr:from>
    <xdr:to>
      <xdr:col>6</xdr:col>
      <xdr:colOff>958784</xdr:colOff>
      <xdr:row>103</xdr:row>
      <xdr:rowOff>334801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14" y="5381625"/>
          <a:ext cx="263470" cy="16335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7</xdr:row>
          <xdr:rowOff>57150</xdr:rowOff>
        </xdr:from>
        <xdr:to>
          <xdr:col>5</xdr:col>
          <xdr:colOff>552450</xdr:colOff>
          <xdr:row>7</xdr:row>
          <xdr:rowOff>200025</xdr:rowOff>
        </xdr:to>
        <xdr:sp macro="" textlink="">
          <xdr:nvSpPr>
            <xdr:cNvPr id="3094" name="Hi1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7</xdr:row>
          <xdr:rowOff>57150</xdr:rowOff>
        </xdr:from>
        <xdr:to>
          <xdr:col>5</xdr:col>
          <xdr:colOff>552450</xdr:colOff>
          <xdr:row>7</xdr:row>
          <xdr:rowOff>200025</xdr:rowOff>
        </xdr:to>
        <xdr:sp macro="" textlink="">
          <xdr:nvSpPr>
            <xdr:cNvPr id="3091" name="UH1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14</xdr:row>
          <xdr:rowOff>38100</xdr:rowOff>
        </xdr:from>
        <xdr:to>
          <xdr:col>5</xdr:col>
          <xdr:colOff>552450</xdr:colOff>
          <xdr:row>14</xdr:row>
          <xdr:rowOff>180975</xdr:rowOff>
        </xdr:to>
        <xdr:sp macro="" textlink="">
          <xdr:nvSpPr>
            <xdr:cNvPr id="3095" name="Hi2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14</xdr:row>
          <xdr:rowOff>38100</xdr:rowOff>
        </xdr:from>
        <xdr:to>
          <xdr:col>5</xdr:col>
          <xdr:colOff>552450</xdr:colOff>
          <xdr:row>14</xdr:row>
          <xdr:rowOff>180975</xdr:rowOff>
        </xdr:to>
        <xdr:sp macro="" textlink="">
          <xdr:nvSpPr>
            <xdr:cNvPr id="3096" name="UH2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30</xdr:row>
          <xdr:rowOff>66675</xdr:rowOff>
        </xdr:from>
        <xdr:to>
          <xdr:col>5</xdr:col>
          <xdr:colOff>552450</xdr:colOff>
          <xdr:row>30</xdr:row>
          <xdr:rowOff>209550</xdr:rowOff>
        </xdr:to>
        <xdr:sp macro="" textlink="">
          <xdr:nvSpPr>
            <xdr:cNvPr id="3097" name="Hi3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30</xdr:row>
          <xdr:rowOff>66675</xdr:rowOff>
        </xdr:from>
        <xdr:to>
          <xdr:col>5</xdr:col>
          <xdr:colOff>552450</xdr:colOff>
          <xdr:row>30</xdr:row>
          <xdr:rowOff>209550</xdr:rowOff>
        </xdr:to>
        <xdr:sp macro="" textlink="">
          <xdr:nvSpPr>
            <xdr:cNvPr id="3098" name="UH3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37</xdr:row>
          <xdr:rowOff>66675</xdr:rowOff>
        </xdr:from>
        <xdr:to>
          <xdr:col>5</xdr:col>
          <xdr:colOff>552450</xdr:colOff>
          <xdr:row>37</xdr:row>
          <xdr:rowOff>209550</xdr:rowOff>
        </xdr:to>
        <xdr:sp macro="" textlink="">
          <xdr:nvSpPr>
            <xdr:cNvPr id="3099" name="Hi4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47</xdr:row>
          <xdr:rowOff>66675</xdr:rowOff>
        </xdr:from>
        <xdr:to>
          <xdr:col>5</xdr:col>
          <xdr:colOff>552450</xdr:colOff>
          <xdr:row>47</xdr:row>
          <xdr:rowOff>209550</xdr:rowOff>
        </xdr:to>
        <xdr:sp macro="" textlink="">
          <xdr:nvSpPr>
            <xdr:cNvPr id="3101" name="Hi5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37</xdr:row>
          <xdr:rowOff>66675</xdr:rowOff>
        </xdr:from>
        <xdr:to>
          <xdr:col>5</xdr:col>
          <xdr:colOff>552450</xdr:colOff>
          <xdr:row>37</xdr:row>
          <xdr:rowOff>209550</xdr:rowOff>
        </xdr:to>
        <xdr:sp macro="" textlink="">
          <xdr:nvSpPr>
            <xdr:cNvPr id="3100" name="UH4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47</xdr:row>
          <xdr:rowOff>66675</xdr:rowOff>
        </xdr:from>
        <xdr:to>
          <xdr:col>5</xdr:col>
          <xdr:colOff>552450</xdr:colOff>
          <xdr:row>47</xdr:row>
          <xdr:rowOff>209550</xdr:rowOff>
        </xdr:to>
        <xdr:sp macro="" textlink="">
          <xdr:nvSpPr>
            <xdr:cNvPr id="3102" name="UH5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63</xdr:row>
          <xdr:rowOff>66675</xdr:rowOff>
        </xdr:from>
        <xdr:to>
          <xdr:col>5</xdr:col>
          <xdr:colOff>552450</xdr:colOff>
          <xdr:row>63</xdr:row>
          <xdr:rowOff>209550</xdr:rowOff>
        </xdr:to>
        <xdr:sp macro="" textlink="">
          <xdr:nvSpPr>
            <xdr:cNvPr id="3103" name="Hi6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409575</xdr:colOff>
          <xdr:row>63</xdr:row>
          <xdr:rowOff>66675</xdr:rowOff>
        </xdr:from>
        <xdr:to>
          <xdr:col>5</xdr:col>
          <xdr:colOff>552450</xdr:colOff>
          <xdr:row>63</xdr:row>
          <xdr:rowOff>209550</xdr:rowOff>
        </xdr:to>
        <xdr:sp macro="" textlink="">
          <xdr:nvSpPr>
            <xdr:cNvPr id="3104" name="UH6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102</xdr:row>
          <xdr:rowOff>57150</xdr:rowOff>
        </xdr:from>
        <xdr:to>
          <xdr:col>8</xdr:col>
          <xdr:colOff>962025</xdr:colOff>
          <xdr:row>102</xdr:row>
          <xdr:rowOff>228600</xdr:rowOff>
        </xdr:to>
        <xdr:sp macro="" textlink="">
          <xdr:nvSpPr>
            <xdr:cNvPr id="3110" name="label12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695325</xdr:colOff>
          <xdr:row>102</xdr:row>
          <xdr:rowOff>57150</xdr:rowOff>
        </xdr:from>
        <xdr:to>
          <xdr:col>10</xdr:col>
          <xdr:colOff>962025</xdr:colOff>
          <xdr:row>102</xdr:row>
          <xdr:rowOff>228600</xdr:rowOff>
        </xdr:to>
        <xdr:sp macro="" textlink="">
          <xdr:nvSpPr>
            <xdr:cNvPr id="3111" name="label14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695325</xdr:colOff>
          <xdr:row>102</xdr:row>
          <xdr:rowOff>57150</xdr:rowOff>
        </xdr:from>
        <xdr:to>
          <xdr:col>12</xdr:col>
          <xdr:colOff>952500</xdr:colOff>
          <xdr:row>102</xdr:row>
          <xdr:rowOff>228600</xdr:rowOff>
        </xdr:to>
        <xdr:sp macro="" textlink="">
          <xdr:nvSpPr>
            <xdr:cNvPr id="3112" name="Label16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695325</xdr:colOff>
          <xdr:row>102</xdr:row>
          <xdr:rowOff>57150</xdr:rowOff>
        </xdr:from>
        <xdr:to>
          <xdr:col>14</xdr:col>
          <xdr:colOff>952500</xdr:colOff>
          <xdr:row>102</xdr:row>
          <xdr:rowOff>228600</xdr:rowOff>
        </xdr:to>
        <xdr:sp macro="" textlink="">
          <xdr:nvSpPr>
            <xdr:cNvPr id="3113" name="Label18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695325</xdr:colOff>
          <xdr:row>102</xdr:row>
          <xdr:rowOff>57150</xdr:rowOff>
        </xdr:from>
        <xdr:to>
          <xdr:col>16</xdr:col>
          <xdr:colOff>952500</xdr:colOff>
          <xdr:row>102</xdr:row>
          <xdr:rowOff>228600</xdr:rowOff>
        </xdr:to>
        <xdr:sp macro="" textlink="">
          <xdr:nvSpPr>
            <xdr:cNvPr id="3114" name="Label20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695325</xdr:colOff>
          <xdr:row>102</xdr:row>
          <xdr:rowOff>57150</xdr:rowOff>
        </xdr:from>
        <xdr:to>
          <xdr:col>10</xdr:col>
          <xdr:colOff>962025</xdr:colOff>
          <xdr:row>102</xdr:row>
          <xdr:rowOff>228600</xdr:rowOff>
        </xdr:to>
        <xdr:sp macro="" textlink="">
          <xdr:nvSpPr>
            <xdr:cNvPr id="3117" name="Label13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695325</xdr:colOff>
          <xdr:row>102</xdr:row>
          <xdr:rowOff>57150</xdr:rowOff>
        </xdr:from>
        <xdr:to>
          <xdr:col>12</xdr:col>
          <xdr:colOff>962025</xdr:colOff>
          <xdr:row>102</xdr:row>
          <xdr:rowOff>228600</xdr:rowOff>
        </xdr:to>
        <xdr:sp macro="" textlink="">
          <xdr:nvSpPr>
            <xdr:cNvPr id="3118" name="Label15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695325</xdr:colOff>
          <xdr:row>102</xdr:row>
          <xdr:rowOff>57150</xdr:rowOff>
        </xdr:from>
        <xdr:to>
          <xdr:col>14</xdr:col>
          <xdr:colOff>962025</xdr:colOff>
          <xdr:row>102</xdr:row>
          <xdr:rowOff>228600</xdr:rowOff>
        </xdr:to>
        <xdr:sp macro="" textlink="">
          <xdr:nvSpPr>
            <xdr:cNvPr id="3119" name="Label1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695325</xdr:colOff>
          <xdr:row>102</xdr:row>
          <xdr:rowOff>57150</xdr:rowOff>
        </xdr:from>
        <xdr:to>
          <xdr:col>16</xdr:col>
          <xdr:colOff>962025</xdr:colOff>
          <xdr:row>102</xdr:row>
          <xdr:rowOff>228600</xdr:rowOff>
        </xdr:to>
        <xdr:sp macro="" textlink="">
          <xdr:nvSpPr>
            <xdr:cNvPr id="3120" name="Label19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704829</xdr:colOff>
      <xdr:row>102</xdr:row>
      <xdr:rowOff>66675</xdr:rowOff>
    </xdr:from>
    <xdr:to>
      <xdr:col>6</xdr:col>
      <xdr:colOff>962024</xdr:colOff>
      <xdr:row>102</xdr:row>
      <xdr:rowOff>241248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29" y="4991100"/>
          <a:ext cx="257195" cy="17457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102</xdr:row>
          <xdr:rowOff>57150</xdr:rowOff>
        </xdr:from>
        <xdr:to>
          <xdr:col>8</xdr:col>
          <xdr:colOff>962025</xdr:colOff>
          <xdr:row>102</xdr:row>
          <xdr:rowOff>228600</xdr:rowOff>
        </xdr:to>
        <xdr:sp macro="" textlink="">
          <xdr:nvSpPr>
            <xdr:cNvPr id="3131" name="Label11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714375</xdr:colOff>
          <xdr:row>103</xdr:row>
          <xdr:rowOff>171450</xdr:rowOff>
        </xdr:from>
        <xdr:to>
          <xdr:col>8</xdr:col>
          <xdr:colOff>981075</xdr:colOff>
          <xdr:row>103</xdr:row>
          <xdr:rowOff>342900</xdr:rowOff>
        </xdr:to>
        <xdr:sp macro="" textlink="">
          <xdr:nvSpPr>
            <xdr:cNvPr id="3132" name="Label2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161925</xdr:rowOff>
    </xdr:from>
    <xdr:to>
      <xdr:col>10</xdr:col>
      <xdr:colOff>504825</xdr:colOff>
      <xdr:row>76</xdr:row>
      <xdr:rowOff>85725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9544050"/>
          <a:ext cx="5953125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28575</xdr:colOff>
      <xdr:row>70</xdr:row>
      <xdr:rowOff>142875</xdr:rowOff>
    </xdr:from>
    <xdr:to>
      <xdr:col>22</xdr:col>
      <xdr:colOff>314325</xdr:colOff>
      <xdr:row>75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525000"/>
          <a:ext cx="70961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171449</xdr:rowOff>
    </xdr:from>
    <xdr:to>
      <xdr:col>23</xdr:col>
      <xdr:colOff>19050</xdr:colOff>
      <xdr:row>86</xdr:row>
      <xdr:rowOff>180974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600076" y="12411074"/>
          <a:ext cx="14582774" cy="20002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85499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204786</xdr:rowOff>
    </xdr:from>
    <xdr:to>
      <xdr:col>19</xdr:col>
      <xdr:colOff>675</xdr:colOff>
      <xdr:row>3</xdr:row>
      <xdr:rowOff>277938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42900" y="804861"/>
          <a:ext cx="10201950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17</xdr:col>
      <xdr:colOff>128587</xdr:colOff>
      <xdr:row>1</xdr:row>
      <xdr:rowOff>209551</xdr:rowOff>
    </xdr:from>
    <xdr:to>
      <xdr:col>18</xdr:col>
      <xdr:colOff>256500</xdr:colOff>
      <xdr:row>3</xdr:row>
      <xdr:rowOff>9525</xdr:rowOff>
    </xdr:to>
    <xdr:sp macro="[0]!InicioListas" textlink="">
      <xdr:nvSpPr>
        <xdr:cNvPr id="8" name="Inici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9577387" y="266701"/>
          <a:ext cx="842288" cy="342899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133902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2251011" y="201386"/>
          <a:ext cx="1445633" cy="544837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200025</xdr:rowOff>
    </xdr:from>
    <xdr:to>
      <xdr:col>17</xdr:col>
      <xdr:colOff>4274</xdr:colOff>
      <xdr:row>3</xdr:row>
      <xdr:rowOff>263652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347662" y="819150"/>
          <a:ext cx="11943862" cy="63627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685799</xdr:colOff>
      <xdr:row>1</xdr:row>
      <xdr:rowOff>257175</xdr:rowOff>
    </xdr:from>
    <xdr:to>
      <xdr:col>16</xdr:col>
      <xdr:colOff>206501</xdr:colOff>
      <xdr:row>3</xdr:row>
      <xdr:rowOff>15240</xdr:rowOff>
    </xdr:to>
    <xdr:sp macro="[0]!InicioApp" textlink="">
      <xdr:nvSpPr>
        <xdr:cNvPr id="12" name="Inici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0934699" y="323850"/>
          <a:ext cx="758952" cy="310515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xdr:twoCellAnchor>
    <xdr:from>
      <xdr:col>1</xdr:col>
      <xdr:colOff>4763</xdr:colOff>
      <xdr:row>25</xdr:row>
      <xdr:rowOff>13</xdr:rowOff>
    </xdr:from>
    <xdr:to>
      <xdr:col>17</xdr:col>
      <xdr:colOff>0</xdr:colOff>
      <xdr:row>25</xdr:row>
      <xdr:rowOff>36013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47663" y="7467613"/>
          <a:ext cx="11939587" cy="36000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489247</xdr:colOff>
      <xdr:row>3</xdr:row>
      <xdr:rowOff>114852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57214" y="190500"/>
          <a:ext cx="1527471" cy="553002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</xdr:row>
      <xdr:rowOff>204788</xdr:rowOff>
    </xdr:from>
    <xdr:to>
      <xdr:col>17</xdr:col>
      <xdr:colOff>4274</xdr:colOff>
      <xdr:row>3</xdr:row>
      <xdr:rowOff>277940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347662" y="833438"/>
          <a:ext cx="1108661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15</xdr:col>
      <xdr:colOff>619125</xdr:colOff>
      <xdr:row>1</xdr:row>
      <xdr:rowOff>261937</xdr:rowOff>
    </xdr:from>
    <xdr:to>
      <xdr:col>16</xdr:col>
      <xdr:colOff>256500</xdr:colOff>
      <xdr:row>3</xdr:row>
      <xdr:rowOff>10477</xdr:rowOff>
    </xdr:to>
    <xdr:sp macro="[0]!InicioIPS" textlink="">
      <xdr:nvSpPr>
        <xdr:cNvPr id="8" name="Inici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0582275" y="319087"/>
          <a:ext cx="751800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493134</xdr:colOff>
      <xdr:row>3</xdr:row>
      <xdr:rowOff>95024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16</xdr:col>
      <xdr:colOff>438150</xdr:colOff>
      <xdr:row>1</xdr:row>
      <xdr:rowOff>266700</xdr:rowOff>
    </xdr:from>
    <xdr:to>
      <xdr:col>17</xdr:col>
      <xdr:colOff>244602</xdr:colOff>
      <xdr:row>3</xdr:row>
      <xdr:rowOff>15240</xdr:rowOff>
    </xdr:to>
    <xdr:sp macro="[0]!InicioWAF" textlink="">
      <xdr:nvSpPr>
        <xdr:cNvPr id="5" name="Inici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639550" y="32385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xdr:twoCellAnchor>
    <xdr:from>
      <xdr:col>1</xdr:col>
      <xdr:colOff>4762</xdr:colOff>
      <xdr:row>3</xdr:row>
      <xdr:rowOff>209550</xdr:rowOff>
    </xdr:from>
    <xdr:to>
      <xdr:col>18</xdr:col>
      <xdr:colOff>9334</xdr:colOff>
      <xdr:row>3</xdr:row>
      <xdr:rowOff>264414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347662" y="838200"/>
          <a:ext cx="16035147" cy="54864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489037</xdr:colOff>
      <xdr:row>3</xdr:row>
      <xdr:rowOff>105266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3</xdr:row>
      <xdr:rowOff>219075</xdr:rowOff>
    </xdr:from>
    <xdr:to>
      <xdr:col>18</xdr:col>
      <xdr:colOff>14096</xdr:colOff>
      <xdr:row>4</xdr:row>
      <xdr:rowOff>6477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52424" y="847725"/>
          <a:ext cx="9720072" cy="7315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16</xdr:col>
      <xdr:colOff>581025</xdr:colOff>
      <xdr:row>1</xdr:row>
      <xdr:rowOff>266700</xdr:rowOff>
    </xdr:from>
    <xdr:to>
      <xdr:col>17</xdr:col>
      <xdr:colOff>196977</xdr:colOff>
      <xdr:row>3</xdr:row>
      <xdr:rowOff>15240</xdr:rowOff>
    </xdr:to>
    <xdr:sp macro="[0]!InicioDNS" textlink="">
      <xdr:nvSpPr>
        <xdr:cNvPr id="7" name="Inici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11163300" y="323850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57150</xdr:rowOff>
        </xdr:from>
        <xdr:to>
          <xdr:col>5</xdr:col>
          <xdr:colOff>485775</xdr:colOff>
          <xdr:row>5</xdr:row>
          <xdr:rowOff>200025</xdr:rowOff>
        </xdr:to>
        <xdr:sp macro="" textlink="">
          <xdr:nvSpPr>
            <xdr:cNvPr id="2049" name="Label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57150</xdr:rowOff>
        </xdr:from>
        <xdr:to>
          <xdr:col>5</xdr:col>
          <xdr:colOff>485775</xdr:colOff>
          <xdr:row>5</xdr:row>
          <xdr:rowOff>200025</xdr:rowOff>
        </xdr:to>
        <xdr:sp macro="" textlink="">
          <xdr:nvSpPr>
            <xdr:cNvPr id="2050" name="Label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76200</xdr:rowOff>
        </xdr:from>
        <xdr:to>
          <xdr:col>5</xdr:col>
          <xdr:colOff>485775</xdr:colOff>
          <xdr:row>9</xdr:row>
          <xdr:rowOff>219075</xdr:rowOff>
        </xdr:to>
        <xdr:sp macro="" textlink="">
          <xdr:nvSpPr>
            <xdr:cNvPr id="2051" name="Label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76200</xdr:rowOff>
        </xdr:from>
        <xdr:to>
          <xdr:col>5</xdr:col>
          <xdr:colOff>485775</xdr:colOff>
          <xdr:row>9</xdr:row>
          <xdr:rowOff>219075</xdr:rowOff>
        </xdr:to>
        <xdr:sp macro="" textlink="">
          <xdr:nvSpPr>
            <xdr:cNvPr id="2052" name="Label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7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25</xdr:row>
          <xdr:rowOff>66675</xdr:rowOff>
        </xdr:from>
        <xdr:to>
          <xdr:col>5</xdr:col>
          <xdr:colOff>485775</xdr:colOff>
          <xdr:row>25</xdr:row>
          <xdr:rowOff>209550</xdr:rowOff>
        </xdr:to>
        <xdr:sp macro="" textlink="">
          <xdr:nvSpPr>
            <xdr:cNvPr id="2053" name="Label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7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25</xdr:row>
          <xdr:rowOff>66675</xdr:rowOff>
        </xdr:from>
        <xdr:to>
          <xdr:col>5</xdr:col>
          <xdr:colOff>485775</xdr:colOff>
          <xdr:row>25</xdr:row>
          <xdr:rowOff>209550</xdr:rowOff>
        </xdr:to>
        <xdr:sp macro="" textlink="">
          <xdr:nvSpPr>
            <xdr:cNvPr id="2054" name="Label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7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32</xdr:row>
          <xdr:rowOff>66675</xdr:rowOff>
        </xdr:from>
        <xdr:to>
          <xdr:col>5</xdr:col>
          <xdr:colOff>485775</xdr:colOff>
          <xdr:row>32</xdr:row>
          <xdr:rowOff>209550</xdr:rowOff>
        </xdr:to>
        <xdr:sp macro="" textlink="">
          <xdr:nvSpPr>
            <xdr:cNvPr id="2055" name="Label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7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32</xdr:row>
          <xdr:rowOff>66675</xdr:rowOff>
        </xdr:from>
        <xdr:to>
          <xdr:col>5</xdr:col>
          <xdr:colOff>485775</xdr:colOff>
          <xdr:row>32</xdr:row>
          <xdr:rowOff>209550</xdr:rowOff>
        </xdr:to>
        <xdr:sp macro="" textlink="">
          <xdr:nvSpPr>
            <xdr:cNvPr id="2056" name="Label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7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42</xdr:row>
          <xdr:rowOff>66675</xdr:rowOff>
        </xdr:from>
        <xdr:to>
          <xdr:col>5</xdr:col>
          <xdr:colOff>485775</xdr:colOff>
          <xdr:row>42</xdr:row>
          <xdr:rowOff>209550</xdr:rowOff>
        </xdr:to>
        <xdr:sp macro="" textlink="">
          <xdr:nvSpPr>
            <xdr:cNvPr id="2057" name="Label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7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42</xdr:row>
          <xdr:rowOff>66675</xdr:rowOff>
        </xdr:from>
        <xdr:to>
          <xdr:col>5</xdr:col>
          <xdr:colOff>485775</xdr:colOff>
          <xdr:row>42</xdr:row>
          <xdr:rowOff>209550</xdr:rowOff>
        </xdr:to>
        <xdr:sp macro="" textlink="">
          <xdr:nvSpPr>
            <xdr:cNvPr id="2058" name="Label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7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54</xdr:row>
          <xdr:rowOff>66675</xdr:rowOff>
        </xdr:from>
        <xdr:to>
          <xdr:col>5</xdr:col>
          <xdr:colOff>485775</xdr:colOff>
          <xdr:row>54</xdr:row>
          <xdr:rowOff>209550</xdr:rowOff>
        </xdr:to>
        <xdr:sp macro="" textlink="">
          <xdr:nvSpPr>
            <xdr:cNvPr id="2059" name="Label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7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54</xdr:row>
          <xdr:rowOff>66675</xdr:rowOff>
        </xdr:from>
        <xdr:to>
          <xdr:col>5</xdr:col>
          <xdr:colOff>485775</xdr:colOff>
          <xdr:row>54</xdr:row>
          <xdr:rowOff>209550</xdr:rowOff>
        </xdr:to>
        <xdr:sp macro="" textlink="">
          <xdr:nvSpPr>
            <xdr:cNvPr id="2060" name="Label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7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90</xdr:row>
          <xdr:rowOff>57150</xdr:rowOff>
        </xdr:from>
        <xdr:to>
          <xdr:col>6</xdr:col>
          <xdr:colOff>923925</xdr:colOff>
          <xdr:row>90</xdr:row>
          <xdr:rowOff>228600</xdr:rowOff>
        </xdr:to>
        <xdr:sp macro="" textlink="">
          <xdr:nvSpPr>
            <xdr:cNvPr id="2084" name="Label13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7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666750</xdr:colOff>
          <xdr:row>90</xdr:row>
          <xdr:rowOff>57150</xdr:rowOff>
        </xdr:from>
        <xdr:to>
          <xdr:col>8</xdr:col>
          <xdr:colOff>933450</xdr:colOff>
          <xdr:row>90</xdr:row>
          <xdr:rowOff>228600</xdr:rowOff>
        </xdr:to>
        <xdr:sp macro="" textlink="">
          <xdr:nvSpPr>
            <xdr:cNvPr id="2086" name="Label15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7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666750</xdr:colOff>
          <xdr:row>90</xdr:row>
          <xdr:rowOff>57150</xdr:rowOff>
        </xdr:from>
        <xdr:to>
          <xdr:col>8</xdr:col>
          <xdr:colOff>933450</xdr:colOff>
          <xdr:row>90</xdr:row>
          <xdr:rowOff>228600</xdr:rowOff>
        </xdr:to>
        <xdr:sp macro="" textlink="">
          <xdr:nvSpPr>
            <xdr:cNvPr id="2087" name="Label16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7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90</xdr:row>
          <xdr:rowOff>57150</xdr:rowOff>
        </xdr:from>
        <xdr:to>
          <xdr:col>10</xdr:col>
          <xdr:colOff>952500</xdr:colOff>
          <xdr:row>90</xdr:row>
          <xdr:rowOff>228600</xdr:rowOff>
        </xdr:to>
        <xdr:sp macro="" textlink="">
          <xdr:nvSpPr>
            <xdr:cNvPr id="2088" name="Label17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7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685800</xdr:colOff>
          <xdr:row>90</xdr:row>
          <xdr:rowOff>57150</xdr:rowOff>
        </xdr:from>
        <xdr:to>
          <xdr:col>10</xdr:col>
          <xdr:colOff>952500</xdr:colOff>
          <xdr:row>90</xdr:row>
          <xdr:rowOff>228600</xdr:rowOff>
        </xdr:to>
        <xdr:sp macro="" textlink="">
          <xdr:nvSpPr>
            <xdr:cNvPr id="2089" name="Label18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7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666750</xdr:colOff>
          <xdr:row>90</xdr:row>
          <xdr:rowOff>57150</xdr:rowOff>
        </xdr:from>
        <xdr:to>
          <xdr:col>12</xdr:col>
          <xdr:colOff>933450</xdr:colOff>
          <xdr:row>90</xdr:row>
          <xdr:rowOff>228600</xdr:rowOff>
        </xdr:to>
        <xdr:sp macro="" textlink="">
          <xdr:nvSpPr>
            <xdr:cNvPr id="2090" name="Label19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7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666750</xdr:colOff>
          <xdr:row>90</xdr:row>
          <xdr:rowOff>57150</xdr:rowOff>
        </xdr:from>
        <xdr:to>
          <xdr:col>12</xdr:col>
          <xdr:colOff>933450</xdr:colOff>
          <xdr:row>90</xdr:row>
          <xdr:rowOff>228600</xdr:rowOff>
        </xdr:to>
        <xdr:sp macro="" textlink="">
          <xdr:nvSpPr>
            <xdr:cNvPr id="2091" name="Label20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7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647700</xdr:colOff>
          <xdr:row>90</xdr:row>
          <xdr:rowOff>57150</xdr:rowOff>
        </xdr:from>
        <xdr:to>
          <xdr:col>14</xdr:col>
          <xdr:colOff>914400</xdr:colOff>
          <xdr:row>90</xdr:row>
          <xdr:rowOff>228600</xdr:rowOff>
        </xdr:to>
        <xdr:sp macro="" textlink="">
          <xdr:nvSpPr>
            <xdr:cNvPr id="2092" name="Label21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7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647700</xdr:colOff>
          <xdr:row>90</xdr:row>
          <xdr:rowOff>57150</xdr:rowOff>
        </xdr:from>
        <xdr:to>
          <xdr:col>14</xdr:col>
          <xdr:colOff>914400</xdr:colOff>
          <xdr:row>90</xdr:row>
          <xdr:rowOff>228600</xdr:rowOff>
        </xdr:to>
        <xdr:sp macro="" textlink="">
          <xdr:nvSpPr>
            <xdr:cNvPr id="2093" name="Label22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7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90</xdr:row>
          <xdr:rowOff>57150</xdr:rowOff>
        </xdr:from>
        <xdr:to>
          <xdr:col>16</xdr:col>
          <xdr:colOff>923925</xdr:colOff>
          <xdr:row>90</xdr:row>
          <xdr:rowOff>228600</xdr:rowOff>
        </xdr:to>
        <xdr:sp macro="" textlink="">
          <xdr:nvSpPr>
            <xdr:cNvPr id="2094" name="Label23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7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657225</xdr:colOff>
          <xdr:row>90</xdr:row>
          <xdr:rowOff>57150</xdr:rowOff>
        </xdr:from>
        <xdr:to>
          <xdr:col>16</xdr:col>
          <xdr:colOff>923925</xdr:colOff>
          <xdr:row>90</xdr:row>
          <xdr:rowOff>228600</xdr:rowOff>
        </xdr:to>
        <xdr:sp macro="" textlink="">
          <xdr:nvSpPr>
            <xdr:cNvPr id="2095" name="Label24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7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133350</xdr:rowOff>
    </xdr:from>
    <xdr:to>
      <xdr:col>3</xdr:col>
      <xdr:colOff>302634</xdr:colOff>
      <xdr:row>3</xdr:row>
      <xdr:rowOff>95024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36305" r="13450" b="36888"/>
        <a:stretch/>
      </xdr:blipFill>
      <xdr:spPr>
        <a:xfrm>
          <a:off x="533401" y="190500"/>
          <a:ext cx="1445633" cy="533174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3</xdr:row>
      <xdr:rowOff>200025</xdr:rowOff>
    </xdr:from>
    <xdr:to>
      <xdr:col>14</xdr:col>
      <xdr:colOff>3809</xdr:colOff>
      <xdr:row>4</xdr:row>
      <xdr:rowOff>6477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42899" y="828675"/>
          <a:ext cx="10195560" cy="92202"/>
        </a:xfrm>
        <a:prstGeom prst="rect">
          <a:avLst/>
        </a:prstGeom>
        <a:gradFill flip="none" rotWithShape="1">
          <a:gsLst>
            <a:gs pos="0">
              <a:srgbClr val="C00000"/>
            </a:gs>
            <a:gs pos="50000">
              <a:srgbClr val="FF0000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847725</xdr:colOff>
      <xdr:row>1</xdr:row>
      <xdr:rowOff>238125</xdr:rowOff>
    </xdr:from>
    <xdr:to>
      <xdr:col>13</xdr:col>
      <xdr:colOff>273177</xdr:colOff>
      <xdr:row>2</xdr:row>
      <xdr:rowOff>272415</xdr:rowOff>
    </xdr:to>
    <xdr:sp macro="[0]!InicioVPNS2S" textlink="">
      <xdr:nvSpPr>
        <xdr:cNvPr id="8" name="Inici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9667875" y="295275"/>
          <a:ext cx="758952" cy="320040"/>
        </a:xfrm>
        <a:prstGeom prst="roundRect">
          <a:avLst/>
        </a:prstGeom>
        <a:gradFill flip="none" rotWithShape="1">
          <a:gsLst>
            <a:gs pos="0">
              <a:srgbClr val="FF0000"/>
            </a:gs>
            <a:gs pos="90000">
              <a:srgbClr val="FF3B3B"/>
            </a:gs>
            <a:gs pos="100000">
              <a:srgbClr val="FF6969"/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300" b="1">
              <a:latin typeface="Corbel" panose="020B0503020204020204" pitchFamily="34" charset="0"/>
            </a:rPr>
            <a:t>MENU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276225</xdr:rowOff>
        </xdr:from>
        <xdr:to>
          <xdr:col>14</xdr:col>
          <xdr:colOff>19050</xdr:colOff>
          <xdr:row>16</xdr:row>
          <xdr:rowOff>276225</xdr:rowOff>
        </xdr:to>
        <xdr:sp macro="" textlink="">
          <xdr:nvSpPr>
            <xdr:cNvPr id="14346" name="ComboBox2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8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14354" name="Label1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8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257175</xdr:colOff>
          <xdr:row>30</xdr:row>
          <xdr:rowOff>66675</xdr:rowOff>
        </xdr:from>
        <xdr:to>
          <xdr:col>10</xdr:col>
          <xdr:colOff>142875</xdr:colOff>
          <xdr:row>30</xdr:row>
          <xdr:rowOff>228600</xdr:rowOff>
        </xdr:to>
        <xdr:sp macro="" textlink="">
          <xdr:nvSpPr>
            <xdr:cNvPr id="14355" name="Label2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8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9525</xdr:rowOff>
        </xdr:from>
        <xdr:to>
          <xdr:col>14</xdr:col>
          <xdr:colOff>19050</xdr:colOff>
          <xdr:row>13</xdr:row>
          <xdr:rowOff>9525</xdr:rowOff>
        </xdr:to>
        <xdr:sp macro="" textlink="">
          <xdr:nvSpPr>
            <xdr:cNvPr id="14386" name="ComboBox4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8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219075</xdr:colOff>
          <xdr:row>10</xdr:row>
          <xdr:rowOff>257175</xdr:rowOff>
        </xdr:from>
        <xdr:to>
          <xdr:col>14</xdr:col>
          <xdr:colOff>1485900</xdr:colOff>
          <xdr:row>12</xdr:row>
          <xdr:rowOff>19050</xdr:rowOff>
        </xdr:to>
        <xdr:sp macro="" textlink="">
          <xdr:nvSpPr>
            <xdr:cNvPr id="14390" name="Password1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8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llo\Documents\MCM\Copy%20of%20Seguridad%20Administrada_ARMADA_CAPIT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Web Filter"/>
      <sheetName val="Mapped IP"/>
      <sheetName val="DIP"/>
      <sheetName val="Grupos IP"/>
      <sheetName val="Listas"/>
      <sheetName val="App Control"/>
      <sheetName val="IPS"/>
      <sheetName val="AV"/>
      <sheetName val="DLP"/>
      <sheetName val="WAF"/>
      <sheetName val="Contenido MIP VIP"/>
      <sheetName val="DNS Filter"/>
      <sheetName val="VPN S2S"/>
      <sheetName val="VPN Movil"/>
      <sheetName val="VPN Movil (2)"/>
      <sheetName val="Contenido VPN Movil"/>
      <sheetName val="VPN S2S (2)"/>
      <sheetName val="VPN S2S (3)"/>
      <sheetName val="VPN S2S (4)"/>
      <sheetName val="Usuarios VPN"/>
      <sheetName val="IP Mac"/>
      <sheetName val="Contenido MIP-VIP"/>
      <sheetName val="VPN DynDNS"/>
      <sheetName val="Contenido Grupos IP"/>
      <sheetName val="DB"/>
      <sheetName val="Contenido APP"/>
      <sheetName val="Copy of Seguridad Administrad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Permitir Todo</v>
          </cell>
          <cell r="C2" t="str">
            <v>Dirección IP</v>
          </cell>
          <cell r="D2">
            <v>1</v>
          </cell>
        </row>
        <row r="3">
          <cell r="B3" t="str">
            <v>Bloquear Todo</v>
          </cell>
          <cell r="C3" t="str">
            <v>Dynamic DNS</v>
          </cell>
          <cell r="D3">
            <v>2</v>
          </cell>
        </row>
        <row r="4">
          <cell r="B4" t="str">
            <v>Custom</v>
          </cell>
          <cell r="D4">
            <v>3</v>
          </cell>
        </row>
        <row r="5">
          <cell r="C5" t="str">
            <v>Fortinet</v>
          </cell>
          <cell r="D5">
            <v>4</v>
          </cell>
        </row>
        <row r="6">
          <cell r="B6" t="str">
            <v>Permitir</v>
          </cell>
          <cell r="C6" t="str">
            <v>Cisco</v>
          </cell>
        </row>
        <row r="7">
          <cell r="B7" t="str">
            <v>Bloquear</v>
          </cell>
          <cell r="C7" t="str">
            <v>Otro</v>
          </cell>
          <cell r="D7">
            <v>1</v>
          </cell>
        </row>
        <row r="8">
          <cell r="D8">
            <v>2</v>
          </cell>
        </row>
        <row r="9">
          <cell r="B9" t="str">
            <v>Rango de IP</v>
          </cell>
          <cell r="C9" t="str">
            <v>Pre-Shared Key</v>
          </cell>
        </row>
        <row r="10">
          <cell r="B10" t="str">
            <v>Subred</v>
          </cell>
          <cell r="C10" t="str">
            <v>Certificado</v>
          </cell>
          <cell r="D10" t="str">
            <v>Grupo 1</v>
          </cell>
        </row>
        <row r="11">
          <cell r="B11" t="str">
            <v>Grupo de Active Directory</v>
          </cell>
          <cell r="D11" t="str">
            <v>Grupo 2</v>
          </cell>
        </row>
        <row r="12">
          <cell r="C12">
            <v>1</v>
          </cell>
          <cell r="D12" t="str">
            <v>Grupo 3</v>
          </cell>
        </row>
        <row r="13">
          <cell r="B13" t="str">
            <v>Bloquear</v>
          </cell>
          <cell r="C13">
            <v>2</v>
          </cell>
          <cell r="D13" t="str">
            <v>Grupo 4</v>
          </cell>
        </row>
        <row r="14">
          <cell r="B14" t="str">
            <v>Permitir</v>
          </cell>
        </row>
        <row r="15">
          <cell r="B15" t="str">
            <v>Monitorear</v>
          </cell>
          <cell r="C15">
            <v>1</v>
          </cell>
        </row>
        <row r="16">
          <cell r="C16">
            <v>2</v>
          </cell>
        </row>
        <row r="17">
          <cell r="B17" t="str">
            <v>Bloquear</v>
          </cell>
          <cell r="C17">
            <v>3</v>
          </cell>
        </row>
        <row r="18">
          <cell r="B18" t="str">
            <v>Permitir</v>
          </cell>
        </row>
        <row r="19">
          <cell r="B19" t="str">
            <v>Monitorear</v>
          </cell>
          <cell r="C19" t="str">
            <v>Seguro</v>
          </cell>
        </row>
        <row r="20">
          <cell r="B20" t="str">
            <v>Default</v>
          </cell>
          <cell r="C20" t="str">
            <v>Muy Seguro</v>
          </cell>
        </row>
        <row r="22">
          <cell r="B22" t="str">
            <v>Bloquear Todo</v>
          </cell>
          <cell r="C22" t="str">
            <v>3DES</v>
          </cell>
        </row>
        <row r="23">
          <cell r="B23" t="str">
            <v>Permitir Todo</v>
          </cell>
          <cell r="C23" t="str">
            <v>AES128</v>
          </cell>
        </row>
        <row r="24">
          <cell r="B24" t="str">
            <v>Monitorear Todo</v>
          </cell>
          <cell r="C24" t="str">
            <v>AES192</v>
          </cell>
        </row>
        <row r="25">
          <cell r="B25" t="str">
            <v>Default Todo</v>
          </cell>
        </row>
        <row r="26">
          <cell r="B26" t="str">
            <v>Custom</v>
          </cell>
          <cell r="C26" t="str">
            <v>SHA256</v>
          </cell>
          <cell r="D26" t="str">
            <v>SHA256</v>
          </cell>
        </row>
        <row r="27">
          <cell r="B27" t="str">
            <v>Deshabilitado</v>
          </cell>
          <cell r="C27" t="str">
            <v>PRFSHA1</v>
          </cell>
        </row>
        <row r="29">
          <cell r="B29" t="str">
            <v>Bloquear</v>
          </cell>
          <cell r="C29" t="str">
            <v>AES256</v>
          </cell>
          <cell r="D29" t="str">
            <v>Dispositivos Móviles</v>
          </cell>
        </row>
        <row r="30">
          <cell r="B30" t="str">
            <v>Monitorear</v>
          </cell>
          <cell r="C30" t="str">
            <v>AES128(GCM)</v>
          </cell>
          <cell r="D30" t="str">
            <v>Computadoras</v>
          </cell>
        </row>
        <row r="31">
          <cell r="C31" t="str">
            <v>AES256(GCM)</v>
          </cell>
        </row>
        <row r="32">
          <cell r="B32" t="str">
            <v>Bloquear Todo</v>
          </cell>
        </row>
        <row r="33">
          <cell r="B33" t="str">
            <v>Monitorear Todo</v>
          </cell>
          <cell r="C33" t="str">
            <v>SHA384</v>
          </cell>
          <cell r="D33" t="str">
            <v>SHA384</v>
          </cell>
        </row>
        <row r="34">
          <cell r="B34" t="str">
            <v>Custom</v>
          </cell>
          <cell r="C34" t="str">
            <v>SHA512</v>
          </cell>
          <cell r="D34" t="str">
            <v>SHA512</v>
          </cell>
        </row>
        <row r="35">
          <cell r="C35" t="str">
            <v>PRFSHA256</v>
          </cell>
        </row>
        <row r="36">
          <cell r="B36" t="str">
            <v>No</v>
          </cell>
          <cell r="C36" t="str">
            <v>PRFSHA384</v>
          </cell>
        </row>
        <row r="37">
          <cell r="B37" t="str">
            <v>Archivos Sospechosos</v>
          </cell>
          <cell r="C37" t="str">
            <v>PRFSHA512</v>
          </cell>
        </row>
        <row r="38">
          <cell r="B38" t="str">
            <v>Todos los archivos</v>
          </cell>
        </row>
        <row r="39">
          <cell r="C39" t="str">
            <v>14 (no recomendado)</v>
          </cell>
        </row>
        <row r="40">
          <cell r="B40" t="str">
            <v>Main</v>
          </cell>
          <cell r="C40">
            <v>19</v>
          </cell>
        </row>
        <row r="41">
          <cell r="B41" t="str">
            <v>Aggressive</v>
          </cell>
          <cell r="C41">
            <v>20</v>
          </cell>
        </row>
        <row r="42">
          <cell r="C42">
            <v>21</v>
          </cell>
        </row>
        <row r="43">
          <cell r="B43" t="str">
            <v>Bloquear</v>
          </cell>
          <cell r="C43">
            <v>27</v>
          </cell>
        </row>
        <row r="44">
          <cell r="B44" t="str">
            <v>Permitir</v>
          </cell>
          <cell r="C44">
            <v>28</v>
          </cell>
        </row>
        <row r="45">
          <cell r="B45" t="str">
            <v>Monitorear</v>
          </cell>
          <cell r="C45">
            <v>29</v>
          </cell>
        </row>
        <row r="46">
          <cell r="B46" t="str">
            <v>Desactivado</v>
          </cell>
          <cell r="C46">
            <v>30</v>
          </cell>
        </row>
        <row r="47">
          <cell r="C47">
            <v>31</v>
          </cell>
        </row>
        <row r="48">
          <cell r="B48" t="str">
            <v>Bloquear Todo</v>
          </cell>
        </row>
        <row r="49">
          <cell r="B49" t="str">
            <v>Monitorear Todo</v>
          </cell>
          <cell r="C49">
            <v>21</v>
          </cell>
        </row>
        <row r="50">
          <cell r="B50" t="str">
            <v>Custom</v>
          </cell>
          <cell r="C50">
            <v>27</v>
          </cell>
        </row>
        <row r="51">
          <cell r="B51" t="str">
            <v>Deshabilitado</v>
          </cell>
          <cell r="C51">
            <v>28</v>
          </cell>
        </row>
        <row r="52">
          <cell r="C52">
            <v>29</v>
          </cell>
        </row>
        <row r="53">
          <cell r="C53">
            <v>30</v>
          </cell>
        </row>
        <row r="54">
          <cell r="C54">
            <v>31</v>
          </cell>
        </row>
      </sheetData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26" Type="http://schemas.openxmlformats.org/officeDocument/2006/relationships/control" Target="../activeX/activeX14.xml"/><Relationship Id="rId39" Type="http://schemas.openxmlformats.org/officeDocument/2006/relationships/image" Target="../media/image14.emf"/><Relationship Id="rId21" Type="http://schemas.openxmlformats.org/officeDocument/2006/relationships/control" Target="../activeX/activeX10.xml"/><Relationship Id="rId34" Type="http://schemas.openxmlformats.org/officeDocument/2006/relationships/control" Target="../activeX/activeX19.xml"/><Relationship Id="rId42" Type="http://schemas.openxmlformats.org/officeDocument/2006/relationships/control" Target="../activeX/activeX23.xml"/><Relationship Id="rId47" Type="http://schemas.openxmlformats.org/officeDocument/2006/relationships/control" Target="../activeX/activeX27.xml"/><Relationship Id="rId50" Type="http://schemas.openxmlformats.org/officeDocument/2006/relationships/control" Target="../activeX/activeX29.xml"/><Relationship Id="rId55" Type="http://schemas.openxmlformats.org/officeDocument/2006/relationships/control" Target="../activeX/activeX32.xml"/><Relationship Id="rId7" Type="http://schemas.openxmlformats.org/officeDocument/2006/relationships/control" Target="../activeX/activeX2.xml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29" Type="http://schemas.openxmlformats.org/officeDocument/2006/relationships/control" Target="../activeX/activeX16.xml"/><Relationship Id="rId11" Type="http://schemas.openxmlformats.org/officeDocument/2006/relationships/control" Target="../activeX/activeX4.xml"/><Relationship Id="rId24" Type="http://schemas.openxmlformats.org/officeDocument/2006/relationships/control" Target="../activeX/activeX12.xml"/><Relationship Id="rId32" Type="http://schemas.openxmlformats.org/officeDocument/2006/relationships/control" Target="../activeX/activeX18.xml"/><Relationship Id="rId37" Type="http://schemas.openxmlformats.org/officeDocument/2006/relationships/image" Target="../media/image13.emf"/><Relationship Id="rId40" Type="http://schemas.openxmlformats.org/officeDocument/2006/relationships/control" Target="../activeX/activeX22.xml"/><Relationship Id="rId45" Type="http://schemas.openxmlformats.org/officeDocument/2006/relationships/control" Target="../activeX/activeX25.xml"/><Relationship Id="rId53" Type="http://schemas.openxmlformats.org/officeDocument/2006/relationships/image" Target="../media/image19.emf"/><Relationship Id="rId5" Type="http://schemas.openxmlformats.org/officeDocument/2006/relationships/control" Target="../activeX/activeX1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31" Type="http://schemas.openxmlformats.org/officeDocument/2006/relationships/image" Target="../media/image10.emf"/><Relationship Id="rId44" Type="http://schemas.openxmlformats.org/officeDocument/2006/relationships/image" Target="../media/image16.emf"/><Relationship Id="rId52" Type="http://schemas.openxmlformats.org/officeDocument/2006/relationships/control" Target="../activeX/activeX30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8.emf"/><Relationship Id="rId27" Type="http://schemas.openxmlformats.org/officeDocument/2006/relationships/image" Target="../media/image9.emf"/><Relationship Id="rId30" Type="http://schemas.openxmlformats.org/officeDocument/2006/relationships/control" Target="../activeX/activeX17.xml"/><Relationship Id="rId35" Type="http://schemas.openxmlformats.org/officeDocument/2006/relationships/image" Target="../media/image12.emf"/><Relationship Id="rId43" Type="http://schemas.openxmlformats.org/officeDocument/2006/relationships/control" Target="../activeX/activeX24.xml"/><Relationship Id="rId48" Type="http://schemas.openxmlformats.org/officeDocument/2006/relationships/image" Target="../media/image17.emf"/><Relationship Id="rId56" Type="http://schemas.openxmlformats.org/officeDocument/2006/relationships/ctrlProp" Target="../ctrlProps/ctrlProp1.xml"/><Relationship Id="rId8" Type="http://schemas.openxmlformats.org/officeDocument/2006/relationships/image" Target="../media/image2.emf"/><Relationship Id="rId51" Type="http://schemas.openxmlformats.org/officeDocument/2006/relationships/image" Target="../media/image18.emf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5" Type="http://schemas.openxmlformats.org/officeDocument/2006/relationships/control" Target="../activeX/activeX13.xml"/><Relationship Id="rId33" Type="http://schemas.openxmlformats.org/officeDocument/2006/relationships/image" Target="../media/image11.emf"/><Relationship Id="rId38" Type="http://schemas.openxmlformats.org/officeDocument/2006/relationships/control" Target="../activeX/activeX21.xml"/><Relationship Id="rId46" Type="http://schemas.openxmlformats.org/officeDocument/2006/relationships/control" Target="../activeX/activeX26.xml"/><Relationship Id="rId20" Type="http://schemas.openxmlformats.org/officeDocument/2006/relationships/control" Target="../activeX/activeX9.xml"/><Relationship Id="rId41" Type="http://schemas.openxmlformats.org/officeDocument/2006/relationships/image" Target="../media/image15.emf"/><Relationship Id="rId54" Type="http://schemas.openxmlformats.org/officeDocument/2006/relationships/control" Target="../activeX/activeX31.xml"/><Relationship Id="rId1" Type="http://schemas.openxmlformats.org/officeDocument/2006/relationships/hyperlink" Target="https://www.fortiguard.com/" TargetMode="External"/><Relationship Id="rId6" Type="http://schemas.openxmlformats.org/officeDocument/2006/relationships/image" Target="../media/image1.emf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1.xml"/><Relationship Id="rId28" Type="http://schemas.openxmlformats.org/officeDocument/2006/relationships/control" Target="../activeX/activeX15.xml"/><Relationship Id="rId36" Type="http://schemas.openxmlformats.org/officeDocument/2006/relationships/control" Target="../activeX/activeX20.xml"/><Relationship Id="rId49" Type="http://schemas.openxmlformats.org/officeDocument/2006/relationships/control" Target="../activeX/activeX28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5.xml"/><Relationship Id="rId13" Type="http://schemas.openxmlformats.org/officeDocument/2006/relationships/image" Target="../media/image41.emf"/><Relationship Id="rId3" Type="http://schemas.openxmlformats.org/officeDocument/2006/relationships/vmlDrawing" Target="../drawings/vmlDrawing5.vml"/><Relationship Id="rId7" Type="http://schemas.openxmlformats.org/officeDocument/2006/relationships/image" Target="../media/image35.emf"/><Relationship Id="rId12" Type="http://schemas.openxmlformats.org/officeDocument/2006/relationships/control" Target="../activeX/activeX97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94.xml"/><Relationship Id="rId11" Type="http://schemas.openxmlformats.org/officeDocument/2006/relationships/image" Target="../media/image37.emf"/><Relationship Id="rId5" Type="http://schemas.openxmlformats.org/officeDocument/2006/relationships/image" Target="../media/image40.emf"/><Relationship Id="rId10" Type="http://schemas.openxmlformats.org/officeDocument/2006/relationships/control" Target="../activeX/activeX96.xml"/><Relationship Id="rId4" Type="http://schemas.openxmlformats.org/officeDocument/2006/relationships/control" Target="../activeX/activeX93.xml"/><Relationship Id="rId9" Type="http://schemas.openxmlformats.org/officeDocument/2006/relationships/image" Target="../media/image36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0.xml"/><Relationship Id="rId13" Type="http://schemas.openxmlformats.org/officeDocument/2006/relationships/image" Target="../media/image43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35.emf"/><Relationship Id="rId12" Type="http://schemas.openxmlformats.org/officeDocument/2006/relationships/control" Target="../activeX/activeX10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99.xml"/><Relationship Id="rId11" Type="http://schemas.openxmlformats.org/officeDocument/2006/relationships/image" Target="../media/image37.emf"/><Relationship Id="rId5" Type="http://schemas.openxmlformats.org/officeDocument/2006/relationships/image" Target="../media/image42.emf"/><Relationship Id="rId10" Type="http://schemas.openxmlformats.org/officeDocument/2006/relationships/control" Target="../activeX/activeX101.xml"/><Relationship Id="rId4" Type="http://schemas.openxmlformats.org/officeDocument/2006/relationships/control" Target="../activeX/activeX98.xml"/><Relationship Id="rId9" Type="http://schemas.openxmlformats.org/officeDocument/2006/relationships/image" Target="../media/image36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5.xml"/><Relationship Id="rId13" Type="http://schemas.openxmlformats.org/officeDocument/2006/relationships/image" Target="../media/image45.emf"/><Relationship Id="rId3" Type="http://schemas.openxmlformats.org/officeDocument/2006/relationships/vmlDrawing" Target="../drawings/vmlDrawing7.vml"/><Relationship Id="rId7" Type="http://schemas.openxmlformats.org/officeDocument/2006/relationships/image" Target="../media/image35.emf"/><Relationship Id="rId12" Type="http://schemas.openxmlformats.org/officeDocument/2006/relationships/control" Target="../activeX/activeX10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4.xml"/><Relationship Id="rId11" Type="http://schemas.openxmlformats.org/officeDocument/2006/relationships/image" Target="../media/image37.emf"/><Relationship Id="rId5" Type="http://schemas.openxmlformats.org/officeDocument/2006/relationships/image" Target="../media/image44.emf"/><Relationship Id="rId10" Type="http://schemas.openxmlformats.org/officeDocument/2006/relationships/control" Target="../activeX/activeX106.xml"/><Relationship Id="rId4" Type="http://schemas.openxmlformats.org/officeDocument/2006/relationships/control" Target="../activeX/activeX103.xml"/><Relationship Id="rId9" Type="http://schemas.openxmlformats.org/officeDocument/2006/relationships/image" Target="../media/image36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0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37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109.xml"/><Relationship Id="rId5" Type="http://schemas.openxmlformats.org/officeDocument/2006/relationships/image" Target="../media/image46.emf"/><Relationship Id="rId4" Type="http://schemas.openxmlformats.org/officeDocument/2006/relationships/control" Target="../activeX/activeX108.xml"/><Relationship Id="rId9" Type="http://schemas.openxmlformats.org/officeDocument/2006/relationships/image" Target="../media/image36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3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36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12.xml"/><Relationship Id="rId5" Type="http://schemas.openxmlformats.org/officeDocument/2006/relationships/image" Target="../media/image47.emf"/><Relationship Id="rId4" Type="http://schemas.openxmlformats.org/officeDocument/2006/relationships/control" Target="../activeX/activeX111.xml"/><Relationship Id="rId9" Type="http://schemas.openxmlformats.org/officeDocument/2006/relationships/image" Target="../media/image37.emf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34.xml"/><Relationship Id="rId21" Type="http://schemas.openxmlformats.org/officeDocument/2006/relationships/control" Target="../activeX/activeX129.xml"/><Relationship Id="rId42" Type="http://schemas.openxmlformats.org/officeDocument/2006/relationships/control" Target="../activeX/activeX150.xml"/><Relationship Id="rId47" Type="http://schemas.openxmlformats.org/officeDocument/2006/relationships/control" Target="../activeX/activeX155.xml"/><Relationship Id="rId63" Type="http://schemas.openxmlformats.org/officeDocument/2006/relationships/control" Target="../activeX/activeX171.xml"/><Relationship Id="rId68" Type="http://schemas.openxmlformats.org/officeDocument/2006/relationships/control" Target="../activeX/activeX176.xml"/><Relationship Id="rId84" Type="http://schemas.openxmlformats.org/officeDocument/2006/relationships/control" Target="../activeX/activeX192.xml"/><Relationship Id="rId89" Type="http://schemas.openxmlformats.org/officeDocument/2006/relationships/control" Target="../activeX/activeX197.xml"/><Relationship Id="rId16" Type="http://schemas.openxmlformats.org/officeDocument/2006/relationships/control" Target="../activeX/activeX124.xml"/><Relationship Id="rId11" Type="http://schemas.openxmlformats.org/officeDocument/2006/relationships/control" Target="../activeX/activeX119.xml"/><Relationship Id="rId32" Type="http://schemas.openxmlformats.org/officeDocument/2006/relationships/control" Target="../activeX/activeX140.xml"/><Relationship Id="rId37" Type="http://schemas.openxmlformats.org/officeDocument/2006/relationships/control" Target="../activeX/activeX145.xml"/><Relationship Id="rId53" Type="http://schemas.openxmlformats.org/officeDocument/2006/relationships/control" Target="../activeX/activeX161.xml"/><Relationship Id="rId58" Type="http://schemas.openxmlformats.org/officeDocument/2006/relationships/control" Target="../activeX/activeX166.xml"/><Relationship Id="rId74" Type="http://schemas.openxmlformats.org/officeDocument/2006/relationships/control" Target="../activeX/activeX182.xml"/><Relationship Id="rId79" Type="http://schemas.openxmlformats.org/officeDocument/2006/relationships/control" Target="../activeX/activeX187.xml"/><Relationship Id="rId5" Type="http://schemas.openxmlformats.org/officeDocument/2006/relationships/image" Target="../media/image48.emf"/><Relationship Id="rId90" Type="http://schemas.openxmlformats.org/officeDocument/2006/relationships/control" Target="../activeX/activeX198.xml"/><Relationship Id="rId95" Type="http://schemas.openxmlformats.org/officeDocument/2006/relationships/control" Target="../activeX/activeX203.xml"/><Relationship Id="rId22" Type="http://schemas.openxmlformats.org/officeDocument/2006/relationships/control" Target="../activeX/activeX130.xml"/><Relationship Id="rId27" Type="http://schemas.openxmlformats.org/officeDocument/2006/relationships/control" Target="../activeX/activeX135.xml"/><Relationship Id="rId43" Type="http://schemas.openxmlformats.org/officeDocument/2006/relationships/control" Target="../activeX/activeX151.xml"/><Relationship Id="rId48" Type="http://schemas.openxmlformats.org/officeDocument/2006/relationships/control" Target="../activeX/activeX156.xml"/><Relationship Id="rId64" Type="http://schemas.openxmlformats.org/officeDocument/2006/relationships/control" Target="../activeX/activeX172.xml"/><Relationship Id="rId69" Type="http://schemas.openxmlformats.org/officeDocument/2006/relationships/control" Target="../activeX/activeX177.xml"/><Relationship Id="rId8" Type="http://schemas.openxmlformats.org/officeDocument/2006/relationships/control" Target="../activeX/activeX116.xml"/><Relationship Id="rId51" Type="http://schemas.openxmlformats.org/officeDocument/2006/relationships/control" Target="../activeX/activeX159.xml"/><Relationship Id="rId72" Type="http://schemas.openxmlformats.org/officeDocument/2006/relationships/control" Target="../activeX/activeX180.xml"/><Relationship Id="rId80" Type="http://schemas.openxmlformats.org/officeDocument/2006/relationships/control" Target="../activeX/activeX188.xml"/><Relationship Id="rId85" Type="http://schemas.openxmlformats.org/officeDocument/2006/relationships/control" Target="../activeX/activeX193.xml"/><Relationship Id="rId93" Type="http://schemas.openxmlformats.org/officeDocument/2006/relationships/control" Target="../activeX/activeX201.xml"/><Relationship Id="rId3" Type="http://schemas.openxmlformats.org/officeDocument/2006/relationships/vmlDrawing" Target="../drawings/vmlDrawing10.vml"/><Relationship Id="rId12" Type="http://schemas.openxmlformats.org/officeDocument/2006/relationships/control" Target="../activeX/activeX120.xml"/><Relationship Id="rId17" Type="http://schemas.openxmlformats.org/officeDocument/2006/relationships/control" Target="../activeX/activeX125.xml"/><Relationship Id="rId25" Type="http://schemas.openxmlformats.org/officeDocument/2006/relationships/control" Target="../activeX/activeX133.xml"/><Relationship Id="rId33" Type="http://schemas.openxmlformats.org/officeDocument/2006/relationships/control" Target="../activeX/activeX141.xml"/><Relationship Id="rId38" Type="http://schemas.openxmlformats.org/officeDocument/2006/relationships/control" Target="../activeX/activeX146.xml"/><Relationship Id="rId46" Type="http://schemas.openxmlformats.org/officeDocument/2006/relationships/control" Target="../activeX/activeX154.xml"/><Relationship Id="rId59" Type="http://schemas.openxmlformats.org/officeDocument/2006/relationships/control" Target="../activeX/activeX167.xml"/><Relationship Id="rId67" Type="http://schemas.openxmlformats.org/officeDocument/2006/relationships/control" Target="../activeX/activeX175.xml"/><Relationship Id="rId20" Type="http://schemas.openxmlformats.org/officeDocument/2006/relationships/control" Target="../activeX/activeX128.xml"/><Relationship Id="rId41" Type="http://schemas.openxmlformats.org/officeDocument/2006/relationships/control" Target="../activeX/activeX149.xml"/><Relationship Id="rId54" Type="http://schemas.openxmlformats.org/officeDocument/2006/relationships/control" Target="../activeX/activeX162.xml"/><Relationship Id="rId62" Type="http://schemas.openxmlformats.org/officeDocument/2006/relationships/control" Target="../activeX/activeX170.xml"/><Relationship Id="rId70" Type="http://schemas.openxmlformats.org/officeDocument/2006/relationships/control" Target="../activeX/activeX178.xml"/><Relationship Id="rId75" Type="http://schemas.openxmlformats.org/officeDocument/2006/relationships/control" Target="../activeX/activeX183.xml"/><Relationship Id="rId83" Type="http://schemas.openxmlformats.org/officeDocument/2006/relationships/control" Target="../activeX/activeX191.xml"/><Relationship Id="rId88" Type="http://schemas.openxmlformats.org/officeDocument/2006/relationships/control" Target="../activeX/activeX196.xml"/><Relationship Id="rId91" Type="http://schemas.openxmlformats.org/officeDocument/2006/relationships/control" Target="../activeX/activeX199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15.xml"/><Relationship Id="rId15" Type="http://schemas.openxmlformats.org/officeDocument/2006/relationships/control" Target="../activeX/activeX123.xml"/><Relationship Id="rId23" Type="http://schemas.openxmlformats.org/officeDocument/2006/relationships/control" Target="../activeX/activeX131.xml"/><Relationship Id="rId28" Type="http://schemas.openxmlformats.org/officeDocument/2006/relationships/control" Target="../activeX/activeX136.xml"/><Relationship Id="rId36" Type="http://schemas.openxmlformats.org/officeDocument/2006/relationships/control" Target="../activeX/activeX144.xml"/><Relationship Id="rId49" Type="http://schemas.openxmlformats.org/officeDocument/2006/relationships/control" Target="../activeX/activeX157.xml"/><Relationship Id="rId57" Type="http://schemas.openxmlformats.org/officeDocument/2006/relationships/control" Target="../activeX/activeX165.xml"/><Relationship Id="rId10" Type="http://schemas.openxmlformats.org/officeDocument/2006/relationships/control" Target="../activeX/activeX118.xml"/><Relationship Id="rId31" Type="http://schemas.openxmlformats.org/officeDocument/2006/relationships/control" Target="../activeX/activeX139.xml"/><Relationship Id="rId44" Type="http://schemas.openxmlformats.org/officeDocument/2006/relationships/control" Target="../activeX/activeX152.xml"/><Relationship Id="rId52" Type="http://schemas.openxmlformats.org/officeDocument/2006/relationships/control" Target="../activeX/activeX160.xml"/><Relationship Id="rId60" Type="http://schemas.openxmlformats.org/officeDocument/2006/relationships/control" Target="../activeX/activeX168.xml"/><Relationship Id="rId65" Type="http://schemas.openxmlformats.org/officeDocument/2006/relationships/control" Target="../activeX/activeX173.xml"/><Relationship Id="rId73" Type="http://schemas.openxmlformats.org/officeDocument/2006/relationships/control" Target="../activeX/activeX181.xml"/><Relationship Id="rId78" Type="http://schemas.openxmlformats.org/officeDocument/2006/relationships/control" Target="../activeX/activeX186.xml"/><Relationship Id="rId81" Type="http://schemas.openxmlformats.org/officeDocument/2006/relationships/control" Target="../activeX/activeX189.xml"/><Relationship Id="rId86" Type="http://schemas.openxmlformats.org/officeDocument/2006/relationships/control" Target="../activeX/activeX194.xml"/><Relationship Id="rId94" Type="http://schemas.openxmlformats.org/officeDocument/2006/relationships/control" Target="../activeX/activeX202.xml"/><Relationship Id="rId4" Type="http://schemas.openxmlformats.org/officeDocument/2006/relationships/control" Target="../activeX/activeX114.xml"/><Relationship Id="rId9" Type="http://schemas.openxmlformats.org/officeDocument/2006/relationships/control" Target="../activeX/activeX117.xml"/><Relationship Id="rId13" Type="http://schemas.openxmlformats.org/officeDocument/2006/relationships/control" Target="../activeX/activeX121.xml"/><Relationship Id="rId18" Type="http://schemas.openxmlformats.org/officeDocument/2006/relationships/control" Target="../activeX/activeX126.xml"/><Relationship Id="rId39" Type="http://schemas.openxmlformats.org/officeDocument/2006/relationships/control" Target="../activeX/activeX147.xml"/><Relationship Id="rId34" Type="http://schemas.openxmlformats.org/officeDocument/2006/relationships/control" Target="../activeX/activeX142.xml"/><Relationship Id="rId50" Type="http://schemas.openxmlformats.org/officeDocument/2006/relationships/control" Target="../activeX/activeX158.xml"/><Relationship Id="rId55" Type="http://schemas.openxmlformats.org/officeDocument/2006/relationships/control" Target="../activeX/activeX163.xml"/><Relationship Id="rId76" Type="http://schemas.openxmlformats.org/officeDocument/2006/relationships/control" Target="../activeX/activeX184.xml"/><Relationship Id="rId7" Type="http://schemas.openxmlformats.org/officeDocument/2006/relationships/image" Target="../media/image49.emf"/><Relationship Id="rId71" Type="http://schemas.openxmlformats.org/officeDocument/2006/relationships/control" Target="../activeX/activeX179.xml"/><Relationship Id="rId92" Type="http://schemas.openxmlformats.org/officeDocument/2006/relationships/control" Target="../activeX/activeX200.xml"/><Relationship Id="rId2" Type="http://schemas.openxmlformats.org/officeDocument/2006/relationships/drawing" Target="../drawings/drawing17.xml"/><Relationship Id="rId29" Type="http://schemas.openxmlformats.org/officeDocument/2006/relationships/control" Target="../activeX/activeX137.xml"/><Relationship Id="rId24" Type="http://schemas.openxmlformats.org/officeDocument/2006/relationships/control" Target="../activeX/activeX132.xml"/><Relationship Id="rId40" Type="http://schemas.openxmlformats.org/officeDocument/2006/relationships/control" Target="../activeX/activeX148.xml"/><Relationship Id="rId45" Type="http://schemas.openxmlformats.org/officeDocument/2006/relationships/control" Target="../activeX/activeX153.xml"/><Relationship Id="rId66" Type="http://schemas.openxmlformats.org/officeDocument/2006/relationships/control" Target="../activeX/activeX174.xml"/><Relationship Id="rId87" Type="http://schemas.openxmlformats.org/officeDocument/2006/relationships/control" Target="../activeX/activeX195.xml"/><Relationship Id="rId61" Type="http://schemas.openxmlformats.org/officeDocument/2006/relationships/control" Target="../activeX/activeX169.xml"/><Relationship Id="rId82" Type="http://schemas.openxmlformats.org/officeDocument/2006/relationships/control" Target="../activeX/activeX190.xml"/><Relationship Id="rId19" Type="http://schemas.openxmlformats.org/officeDocument/2006/relationships/control" Target="../activeX/activeX127.xml"/><Relationship Id="rId14" Type="http://schemas.openxmlformats.org/officeDocument/2006/relationships/control" Target="../activeX/activeX122.xml"/><Relationship Id="rId30" Type="http://schemas.openxmlformats.org/officeDocument/2006/relationships/control" Target="../activeX/activeX138.xml"/><Relationship Id="rId35" Type="http://schemas.openxmlformats.org/officeDocument/2006/relationships/control" Target="../activeX/activeX143.xml"/><Relationship Id="rId56" Type="http://schemas.openxmlformats.org/officeDocument/2006/relationships/control" Target="../activeX/activeX164.xml"/><Relationship Id="rId77" Type="http://schemas.openxmlformats.org/officeDocument/2006/relationships/control" Target="../activeX/activeX18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09.xml"/><Relationship Id="rId18" Type="http://schemas.openxmlformats.org/officeDocument/2006/relationships/control" Target="../activeX/activeX213.xml"/><Relationship Id="rId26" Type="http://schemas.openxmlformats.org/officeDocument/2006/relationships/image" Target="../media/image48.emf"/><Relationship Id="rId39" Type="http://schemas.openxmlformats.org/officeDocument/2006/relationships/control" Target="../activeX/activeX232.xml"/><Relationship Id="rId21" Type="http://schemas.openxmlformats.org/officeDocument/2006/relationships/control" Target="../activeX/activeX216.xml"/><Relationship Id="rId34" Type="http://schemas.openxmlformats.org/officeDocument/2006/relationships/control" Target="../activeX/activeX227.xml"/><Relationship Id="rId42" Type="http://schemas.openxmlformats.org/officeDocument/2006/relationships/control" Target="../activeX/activeX235.xml"/><Relationship Id="rId47" Type="http://schemas.openxmlformats.org/officeDocument/2006/relationships/control" Target="../activeX/activeX240.xml"/><Relationship Id="rId7" Type="http://schemas.openxmlformats.org/officeDocument/2006/relationships/image" Target="../media/image26.emf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211.xml"/><Relationship Id="rId29" Type="http://schemas.openxmlformats.org/officeDocument/2006/relationships/control" Target="../activeX/activeX222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205.xml"/><Relationship Id="rId11" Type="http://schemas.openxmlformats.org/officeDocument/2006/relationships/image" Target="../media/image51.emf"/><Relationship Id="rId24" Type="http://schemas.openxmlformats.org/officeDocument/2006/relationships/image" Target="../media/image49.emf"/><Relationship Id="rId32" Type="http://schemas.openxmlformats.org/officeDocument/2006/relationships/control" Target="../activeX/activeX225.xml"/><Relationship Id="rId37" Type="http://schemas.openxmlformats.org/officeDocument/2006/relationships/control" Target="../activeX/activeX230.xml"/><Relationship Id="rId40" Type="http://schemas.openxmlformats.org/officeDocument/2006/relationships/control" Target="../activeX/activeX233.xml"/><Relationship Id="rId45" Type="http://schemas.openxmlformats.org/officeDocument/2006/relationships/control" Target="../activeX/activeX238.xml"/><Relationship Id="rId5" Type="http://schemas.openxmlformats.org/officeDocument/2006/relationships/image" Target="../media/image27.emf"/><Relationship Id="rId15" Type="http://schemas.openxmlformats.org/officeDocument/2006/relationships/control" Target="../activeX/activeX210.xml"/><Relationship Id="rId23" Type="http://schemas.openxmlformats.org/officeDocument/2006/relationships/control" Target="../activeX/activeX218.xml"/><Relationship Id="rId28" Type="http://schemas.openxmlformats.org/officeDocument/2006/relationships/control" Target="../activeX/activeX221.xml"/><Relationship Id="rId36" Type="http://schemas.openxmlformats.org/officeDocument/2006/relationships/control" Target="../activeX/activeX229.xml"/><Relationship Id="rId10" Type="http://schemas.openxmlformats.org/officeDocument/2006/relationships/control" Target="../activeX/activeX207.xml"/><Relationship Id="rId19" Type="http://schemas.openxmlformats.org/officeDocument/2006/relationships/control" Target="../activeX/activeX214.xml"/><Relationship Id="rId31" Type="http://schemas.openxmlformats.org/officeDocument/2006/relationships/control" Target="../activeX/activeX224.xml"/><Relationship Id="rId44" Type="http://schemas.openxmlformats.org/officeDocument/2006/relationships/control" Target="../activeX/activeX237.xml"/><Relationship Id="rId4" Type="http://schemas.openxmlformats.org/officeDocument/2006/relationships/control" Target="../activeX/activeX204.xml"/><Relationship Id="rId9" Type="http://schemas.openxmlformats.org/officeDocument/2006/relationships/image" Target="../media/image36.emf"/><Relationship Id="rId14" Type="http://schemas.openxmlformats.org/officeDocument/2006/relationships/image" Target="../media/image37.emf"/><Relationship Id="rId22" Type="http://schemas.openxmlformats.org/officeDocument/2006/relationships/control" Target="../activeX/activeX217.xml"/><Relationship Id="rId27" Type="http://schemas.openxmlformats.org/officeDocument/2006/relationships/control" Target="../activeX/activeX220.xml"/><Relationship Id="rId30" Type="http://schemas.openxmlformats.org/officeDocument/2006/relationships/control" Target="../activeX/activeX223.xml"/><Relationship Id="rId35" Type="http://schemas.openxmlformats.org/officeDocument/2006/relationships/control" Target="../activeX/activeX228.xml"/><Relationship Id="rId43" Type="http://schemas.openxmlformats.org/officeDocument/2006/relationships/control" Target="../activeX/activeX236.xml"/><Relationship Id="rId48" Type="http://schemas.openxmlformats.org/officeDocument/2006/relationships/control" Target="../activeX/activeX241.xml"/><Relationship Id="rId8" Type="http://schemas.openxmlformats.org/officeDocument/2006/relationships/control" Target="../activeX/activeX206.xml"/><Relationship Id="rId3" Type="http://schemas.openxmlformats.org/officeDocument/2006/relationships/vmlDrawing" Target="../drawings/vmlDrawing11.vml"/><Relationship Id="rId12" Type="http://schemas.openxmlformats.org/officeDocument/2006/relationships/control" Target="../activeX/activeX208.xml"/><Relationship Id="rId17" Type="http://schemas.openxmlformats.org/officeDocument/2006/relationships/control" Target="../activeX/activeX212.xml"/><Relationship Id="rId25" Type="http://schemas.openxmlformats.org/officeDocument/2006/relationships/control" Target="../activeX/activeX219.xml"/><Relationship Id="rId33" Type="http://schemas.openxmlformats.org/officeDocument/2006/relationships/control" Target="../activeX/activeX226.xml"/><Relationship Id="rId38" Type="http://schemas.openxmlformats.org/officeDocument/2006/relationships/control" Target="../activeX/activeX231.xml"/><Relationship Id="rId46" Type="http://schemas.openxmlformats.org/officeDocument/2006/relationships/control" Target="../activeX/activeX239.xml"/><Relationship Id="rId20" Type="http://schemas.openxmlformats.org/officeDocument/2006/relationships/control" Target="../activeX/activeX215.xml"/><Relationship Id="rId41" Type="http://schemas.openxmlformats.org/officeDocument/2006/relationships/control" Target="../activeX/activeX23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8.xml"/><Relationship Id="rId18" Type="http://schemas.openxmlformats.org/officeDocument/2006/relationships/image" Target="../media/image26.emf"/><Relationship Id="rId26" Type="http://schemas.openxmlformats.org/officeDocument/2006/relationships/control" Target="../activeX/activeX49.xml"/><Relationship Id="rId39" Type="http://schemas.openxmlformats.org/officeDocument/2006/relationships/control" Target="../activeX/activeX61.xml"/><Relationship Id="rId21" Type="http://schemas.openxmlformats.org/officeDocument/2006/relationships/control" Target="../activeX/activeX44.xml"/><Relationship Id="rId34" Type="http://schemas.openxmlformats.org/officeDocument/2006/relationships/control" Target="../activeX/activeX57.xml"/><Relationship Id="rId42" Type="http://schemas.openxmlformats.org/officeDocument/2006/relationships/control" Target="../activeX/activeX64.xml"/><Relationship Id="rId7" Type="http://schemas.openxmlformats.org/officeDocument/2006/relationships/image" Target="../media/image23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41.xml"/><Relationship Id="rId20" Type="http://schemas.openxmlformats.org/officeDocument/2006/relationships/image" Target="../media/image27.emf"/><Relationship Id="rId29" Type="http://schemas.openxmlformats.org/officeDocument/2006/relationships/control" Target="../activeX/activeX52.xml"/><Relationship Id="rId41" Type="http://schemas.openxmlformats.org/officeDocument/2006/relationships/control" Target="../activeX/activeX6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4.xml"/><Relationship Id="rId11" Type="http://schemas.openxmlformats.org/officeDocument/2006/relationships/control" Target="../activeX/activeX37.xml"/><Relationship Id="rId24" Type="http://schemas.openxmlformats.org/officeDocument/2006/relationships/control" Target="../activeX/activeX47.xml"/><Relationship Id="rId32" Type="http://schemas.openxmlformats.org/officeDocument/2006/relationships/control" Target="../activeX/activeX55.xml"/><Relationship Id="rId37" Type="http://schemas.openxmlformats.org/officeDocument/2006/relationships/image" Target="../media/image28.emf"/><Relationship Id="rId40" Type="http://schemas.openxmlformats.org/officeDocument/2006/relationships/control" Target="../activeX/activeX62.xml"/><Relationship Id="rId5" Type="http://schemas.openxmlformats.org/officeDocument/2006/relationships/image" Target="../media/image22.emf"/><Relationship Id="rId15" Type="http://schemas.openxmlformats.org/officeDocument/2006/relationships/control" Target="../activeX/activeX40.xml"/><Relationship Id="rId23" Type="http://schemas.openxmlformats.org/officeDocument/2006/relationships/control" Target="../activeX/activeX46.xml"/><Relationship Id="rId28" Type="http://schemas.openxmlformats.org/officeDocument/2006/relationships/control" Target="../activeX/activeX51.xml"/><Relationship Id="rId36" Type="http://schemas.openxmlformats.org/officeDocument/2006/relationships/control" Target="../activeX/activeX59.xml"/><Relationship Id="rId10" Type="http://schemas.openxmlformats.org/officeDocument/2006/relationships/control" Target="../activeX/activeX36.xml"/><Relationship Id="rId19" Type="http://schemas.openxmlformats.org/officeDocument/2006/relationships/control" Target="../activeX/activeX43.xml"/><Relationship Id="rId31" Type="http://schemas.openxmlformats.org/officeDocument/2006/relationships/control" Target="../activeX/activeX54.xml"/><Relationship Id="rId4" Type="http://schemas.openxmlformats.org/officeDocument/2006/relationships/control" Target="../activeX/activeX33.xml"/><Relationship Id="rId9" Type="http://schemas.openxmlformats.org/officeDocument/2006/relationships/image" Target="../media/image24.emf"/><Relationship Id="rId14" Type="http://schemas.openxmlformats.org/officeDocument/2006/relationships/control" Target="../activeX/activeX39.xml"/><Relationship Id="rId22" Type="http://schemas.openxmlformats.org/officeDocument/2006/relationships/control" Target="../activeX/activeX45.xml"/><Relationship Id="rId27" Type="http://schemas.openxmlformats.org/officeDocument/2006/relationships/control" Target="../activeX/activeX50.xml"/><Relationship Id="rId30" Type="http://schemas.openxmlformats.org/officeDocument/2006/relationships/control" Target="../activeX/activeX53.xml"/><Relationship Id="rId35" Type="http://schemas.openxmlformats.org/officeDocument/2006/relationships/control" Target="../activeX/activeX58.xml"/><Relationship Id="rId8" Type="http://schemas.openxmlformats.org/officeDocument/2006/relationships/control" Target="../activeX/activeX35.xml"/><Relationship Id="rId3" Type="http://schemas.openxmlformats.org/officeDocument/2006/relationships/vmlDrawing" Target="../drawings/vmlDrawing2.vml"/><Relationship Id="rId12" Type="http://schemas.openxmlformats.org/officeDocument/2006/relationships/image" Target="../media/image25.emf"/><Relationship Id="rId17" Type="http://schemas.openxmlformats.org/officeDocument/2006/relationships/control" Target="../activeX/activeX42.xml"/><Relationship Id="rId25" Type="http://schemas.openxmlformats.org/officeDocument/2006/relationships/control" Target="../activeX/activeX48.xml"/><Relationship Id="rId33" Type="http://schemas.openxmlformats.org/officeDocument/2006/relationships/control" Target="../activeX/activeX56.xml"/><Relationship Id="rId38" Type="http://schemas.openxmlformats.org/officeDocument/2006/relationships/control" Target="../activeX/activeX6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7.xml"/><Relationship Id="rId13" Type="http://schemas.openxmlformats.org/officeDocument/2006/relationships/control" Target="../activeX/activeX72.xml"/><Relationship Id="rId18" Type="http://schemas.openxmlformats.org/officeDocument/2006/relationships/image" Target="../media/image26.emf"/><Relationship Id="rId26" Type="http://schemas.openxmlformats.org/officeDocument/2006/relationships/control" Target="../activeX/activeX83.xml"/><Relationship Id="rId3" Type="http://schemas.openxmlformats.org/officeDocument/2006/relationships/vmlDrawing" Target="../drawings/vmlDrawing3.vml"/><Relationship Id="rId21" Type="http://schemas.openxmlformats.org/officeDocument/2006/relationships/control" Target="../activeX/activeX78.xml"/><Relationship Id="rId7" Type="http://schemas.openxmlformats.org/officeDocument/2006/relationships/image" Target="../media/image24.emf"/><Relationship Id="rId12" Type="http://schemas.openxmlformats.org/officeDocument/2006/relationships/control" Target="../activeX/activeX71.xml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2.xml"/><Relationship Id="rId2" Type="http://schemas.openxmlformats.org/officeDocument/2006/relationships/drawing" Target="../drawings/drawing8.xml"/><Relationship Id="rId16" Type="http://schemas.openxmlformats.org/officeDocument/2006/relationships/control" Target="../activeX/activeX75.xml"/><Relationship Id="rId20" Type="http://schemas.openxmlformats.org/officeDocument/2006/relationships/image" Target="../media/image27.emf"/><Relationship Id="rId29" Type="http://schemas.openxmlformats.org/officeDocument/2006/relationships/control" Target="../activeX/activeX86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66.xml"/><Relationship Id="rId11" Type="http://schemas.openxmlformats.org/officeDocument/2006/relationships/control" Target="../activeX/activeX70.xml"/><Relationship Id="rId24" Type="http://schemas.openxmlformats.org/officeDocument/2006/relationships/control" Target="../activeX/activeX81.xml"/><Relationship Id="rId5" Type="http://schemas.openxmlformats.org/officeDocument/2006/relationships/image" Target="../media/image28.emf"/><Relationship Id="rId15" Type="http://schemas.openxmlformats.org/officeDocument/2006/relationships/control" Target="../activeX/activeX74.xml"/><Relationship Id="rId23" Type="http://schemas.openxmlformats.org/officeDocument/2006/relationships/control" Target="../activeX/activeX80.xml"/><Relationship Id="rId28" Type="http://schemas.openxmlformats.org/officeDocument/2006/relationships/control" Target="../activeX/activeX85.xml"/><Relationship Id="rId10" Type="http://schemas.openxmlformats.org/officeDocument/2006/relationships/control" Target="../activeX/activeX69.xml"/><Relationship Id="rId19" Type="http://schemas.openxmlformats.org/officeDocument/2006/relationships/control" Target="../activeX/activeX77.xml"/><Relationship Id="rId4" Type="http://schemas.openxmlformats.org/officeDocument/2006/relationships/control" Target="../activeX/activeX65.xml"/><Relationship Id="rId9" Type="http://schemas.openxmlformats.org/officeDocument/2006/relationships/control" Target="../activeX/activeX68.xml"/><Relationship Id="rId14" Type="http://schemas.openxmlformats.org/officeDocument/2006/relationships/control" Target="../activeX/activeX73.xml"/><Relationship Id="rId22" Type="http://schemas.openxmlformats.org/officeDocument/2006/relationships/control" Target="../activeX/activeX79.xml"/><Relationship Id="rId27" Type="http://schemas.openxmlformats.org/officeDocument/2006/relationships/control" Target="../activeX/activeX84.xml"/><Relationship Id="rId30" Type="http://schemas.openxmlformats.org/officeDocument/2006/relationships/control" Target="../activeX/activeX8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0.xml"/><Relationship Id="rId13" Type="http://schemas.openxmlformats.org/officeDocument/2006/relationships/image" Target="../media/image39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36.emf"/><Relationship Id="rId12" Type="http://schemas.openxmlformats.org/officeDocument/2006/relationships/control" Target="../activeX/activeX9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9.xml"/><Relationship Id="rId11" Type="http://schemas.openxmlformats.org/officeDocument/2006/relationships/image" Target="../media/image38.emf"/><Relationship Id="rId5" Type="http://schemas.openxmlformats.org/officeDocument/2006/relationships/image" Target="../media/image35.emf"/><Relationship Id="rId10" Type="http://schemas.openxmlformats.org/officeDocument/2006/relationships/control" Target="../activeX/activeX91.xml"/><Relationship Id="rId4" Type="http://schemas.openxmlformats.org/officeDocument/2006/relationships/control" Target="../activeX/activeX88.xml"/><Relationship Id="rId9" Type="http://schemas.openxmlformats.org/officeDocument/2006/relationships/image" Target="../media/image3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91"/>
  <sheetViews>
    <sheetView tabSelected="1" zoomScale="70" zoomScaleNormal="70" workbookViewId="0">
      <selection activeCell="AF42" sqref="AF42"/>
    </sheetView>
  </sheetViews>
  <sheetFormatPr defaultColWidth="9.140625" defaultRowHeight="15" x14ac:dyDescent="0.25"/>
  <cols>
    <col min="1" max="1" width="9" style="1" customWidth="1"/>
    <col min="2" max="4" width="8.7109375" style="1" customWidth="1"/>
    <col min="5" max="5" width="10.140625" style="1" customWidth="1"/>
    <col min="6" max="22" width="8.7109375" style="1" customWidth="1"/>
    <col min="23" max="23" width="7.42578125" style="1" customWidth="1"/>
    <col min="24" max="24" width="10.7109375" style="1" customWidth="1"/>
    <col min="25" max="25" width="8.7109375" style="1" customWidth="1"/>
    <col min="26" max="26" width="8.28515625" style="1" customWidth="1"/>
    <col min="27" max="32" width="8.7109375" style="1" customWidth="1"/>
    <col min="33" max="16384" width="9.140625" style="1"/>
  </cols>
  <sheetData>
    <row r="1" spans="2:28" ht="4.5" customHeight="1" x14ac:dyDescent="0.25"/>
    <row r="2" spans="2:28" ht="66" customHeight="1" x14ac:dyDescent="0.25">
      <c r="B2" s="116" t="s">
        <v>344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</row>
    <row r="3" spans="2:28" ht="30" customHeight="1" x14ac:dyDescent="0.25"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ht="30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</row>
    <row r="5" spans="2:28" ht="6.75" customHeight="1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</row>
    <row r="6" spans="2:28" ht="24" customHeight="1" x14ac:dyDescent="0.25">
      <c r="B6" s="114" t="s">
        <v>345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</row>
    <row r="7" spans="2:28" ht="24" customHeight="1" x14ac:dyDescent="0.2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</row>
    <row r="8" spans="2:28" ht="24" customHeight="1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ht="24" customHeight="1" x14ac:dyDescent="0.25">
      <c r="B9" s="7"/>
      <c r="C9" s="101" t="s">
        <v>346</v>
      </c>
      <c r="D9" s="101"/>
      <c r="E9" s="101"/>
      <c r="F9" s="7"/>
      <c r="G9" s="7"/>
      <c r="H9" s="7"/>
      <c r="I9" s="7"/>
      <c r="J9" s="7"/>
      <c r="K9" s="7"/>
      <c r="L9" s="113" t="s">
        <v>347</v>
      </c>
      <c r="M9" s="113"/>
      <c r="N9" s="113"/>
      <c r="O9" s="113"/>
      <c r="P9" s="9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24" customHeight="1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24" customHeight="1" x14ac:dyDescent="0.25">
      <c r="B11" s="7"/>
      <c r="C11" s="101" t="s">
        <v>328</v>
      </c>
      <c r="D11" s="101"/>
      <c r="E11" s="101"/>
      <c r="F11" s="7"/>
      <c r="G11" s="7"/>
      <c r="H11" s="7"/>
      <c r="I11" s="7"/>
      <c r="J11" s="7"/>
      <c r="K11" s="7"/>
      <c r="L11" s="113" t="s">
        <v>329</v>
      </c>
      <c r="M11" s="113"/>
      <c r="N11" s="113"/>
      <c r="O11" s="113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24" customHeight="1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ht="24" customHeight="1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2:28" ht="24" customHeight="1" x14ac:dyDescent="0.25">
      <c r="B14" s="114" t="s">
        <v>348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</row>
    <row r="15" spans="2:28" ht="24" customHeight="1" x14ac:dyDescent="0.25"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</row>
    <row r="16" spans="2:28" ht="24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2:29" ht="24" customHeight="1" x14ac:dyDescent="0.25">
      <c r="B17" s="7"/>
      <c r="C17" s="101" t="s">
        <v>325</v>
      </c>
      <c r="D17" s="101"/>
      <c r="E17" s="101"/>
      <c r="F17" s="6"/>
      <c r="G17" s="6"/>
      <c r="H17" s="6"/>
      <c r="I17" s="6"/>
      <c r="J17" s="6"/>
      <c r="K17" s="6"/>
      <c r="L17" s="6"/>
      <c r="M17" s="101" t="s">
        <v>327</v>
      </c>
      <c r="N17" s="101"/>
      <c r="O17" s="101"/>
      <c r="P17" s="101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2:29" ht="24" customHeight="1" x14ac:dyDescent="0.25">
      <c r="B18" s="7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2:29" ht="24" customHeight="1" x14ac:dyDescent="0.25">
      <c r="B19" s="7"/>
      <c r="C19" s="101" t="s">
        <v>324</v>
      </c>
      <c r="D19" s="101"/>
      <c r="E19" s="101"/>
      <c r="F19" s="6"/>
      <c r="G19" s="6"/>
      <c r="H19" s="6"/>
      <c r="I19" s="6"/>
      <c r="J19" s="6"/>
      <c r="K19" s="6"/>
      <c r="L19" s="6"/>
      <c r="M19" s="101" t="s">
        <v>326</v>
      </c>
      <c r="N19" s="101"/>
      <c r="O19" s="101"/>
      <c r="P19" s="101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2:29" ht="24" customHeight="1" x14ac:dyDescent="0.25"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7"/>
      <c r="R20" s="7"/>
      <c r="S20" s="7"/>
      <c r="T20" s="7"/>
      <c r="U20" s="7"/>
      <c r="V20" s="7"/>
      <c r="W20" s="7"/>
      <c r="X20" s="7"/>
      <c r="Y20" s="7"/>
      <c r="Z20" s="7"/>
      <c r="AA20" s="8"/>
      <c r="AB20" s="7"/>
    </row>
    <row r="21" spans="2:29" ht="24" customHeight="1" x14ac:dyDescent="0.25">
      <c r="B21" s="7"/>
      <c r="C21" s="101" t="s">
        <v>350</v>
      </c>
      <c r="D21" s="101"/>
      <c r="E21" s="101"/>
      <c r="F21" s="6"/>
      <c r="G21" s="6"/>
      <c r="H21" s="6"/>
      <c r="I21" s="6"/>
      <c r="J21" s="6"/>
      <c r="K21" s="6"/>
      <c r="L21" s="6"/>
      <c r="M21" s="16" t="s">
        <v>349</v>
      </c>
      <c r="N21" s="6"/>
      <c r="O21" s="6"/>
      <c r="P21" s="6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2:29" ht="24" customHeight="1" x14ac:dyDescent="0.25">
      <c r="B22" s="7"/>
      <c r="C22" s="18"/>
      <c r="D22" s="18"/>
      <c r="E22" s="18"/>
      <c r="F22" s="6"/>
      <c r="G22" s="6"/>
      <c r="H22" s="6"/>
      <c r="I22" s="6"/>
      <c r="J22" s="6"/>
      <c r="K22" s="6"/>
      <c r="L22" s="6"/>
      <c r="M22" s="16"/>
      <c r="N22" s="6"/>
      <c r="O22" s="6"/>
      <c r="P22" s="6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2:29" ht="24" customHeight="1" x14ac:dyDescent="0.25">
      <c r="B23" s="7"/>
      <c r="C23" s="16" t="s">
        <v>351</v>
      </c>
      <c r="D23" s="18"/>
      <c r="E23" s="18"/>
      <c r="F23" s="6"/>
      <c r="G23" s="6"/>
      <c r="H23" s="6"/>
      <c r="I23" s="6"/>
      <c r="J23" s="6"/>
      <c r="K23" s="6"/>
      <c r="L23" s="6"/>
      <c r="M23" s="16"/>
      <c r="N23" s="6"/>
      <c r="O23" s="6"/>
      <c r="P23" s="6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2:29" ht="24" customHeight="1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2:29" ht="24" customHeight="1" x14ac:dyDescent="0.25">
      <c r="B25" s="114" t="s">
        <v>352</v>
      </c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</row>
    <row r="26" spans="2:29" ht="24" customHeight="1" x14ac:dyDescent="0.25"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</row>
    <row r="27" spans="2:29" ht="24" customHeight="1" x14ac:dyDescent="0.25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5"/>
    </row>
    <row r="28" spans="2:29" ht="24" customHeight="1" x14ac:dyDescent="0.25"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5"/>
    </row>
    <row r="29" spans="2:29" ht="24" customHeight="1" x14ac:dyDescent="0.25">
      <c r="B29" s="6"/>
      <c r="C29" s="16" t="s">
        <v>353</v>
      </c>
      <c r="D29" s="14"/>
      <c r="E29" s="14"/>
      <c r="F29" s="6"/>
      <c r="G29" s="6"/>
      <c r="H29" s="6"/>
      <c r="I29" s="6"/>
      <c r="J29" s="6"/>
      <c r="K29" s="6"/>
      <c r="L29" s="101" t="s">
        <v>100</v>
      </c>
      <c r="M29" s="101"/>
      <c r="N29" s="101"/>
      <c r="O29" s="6"/>
      <c r="P29" s="6"/>
      <c r="Q29" s="6"/>
      <c r="R29" s="6"/>
      <c r="S29" s="6"/>
      <c r="T29" s="6"/>
      <c r="U29" s="101" t="s">
        <v>355</v>
      </c>
      <c r="V29" s="101"/>
      <c r="W29" s="101"/>
      <c r="X29" s="6"/>
      <c r="Y29" s="53" t="s">
        <v>356</v>
      </c>
      <c r="Z29" s="6"/>
      <c r="AA29" s="6"/>
      <c r="AB29" s="6"/>
      <c r="AC29" s="5"/>
    </row>
    <row r="30" spans="2:29" ht="24" customHeight="1" x14ac:dyDescent="0.25">
      <c r="B30" s="6"/>
      <c r="C30" s="14"/>
      <c r="D30" s="14"/>
      <c r="E30" s="14"/>
      <c r="F30" s="6"/>
      <c r="G30" s="6"/>
      <c r="H30" s="6"/>
      <c r="I30" s="6"/>
      <c r="J30" s="6"/>
      <c r="K30" s="6"/>
      <c r="L30" s="15"/>
      <c r="M30" s="15"/>
      <c r="N30" s="15"/>
      <c r="O30" s="6"/>
      <c r="P30" s="6"/>
      <c r="Q30" s="6"/>
      <c r="R30" s="6"/>
      <c r="S30" s="6"/>
      <c r="T30" s="6"/>
      <c r="U30" s="15"/>
      <c r="V30" s="15"/>
      <c r="W30" s="15"/>
      <c r="X30" s="6"/>
      <c r="Y30" s="6"/>
      <c r="Z30" s="6"/>
      <c r="AA30" s="6"/>
      <c r="AB30" s="6"/>
      <c r="AC30" s="5"/>
    </row>
    <row r="31" spans="2:29" ht="12" customHeight="1" x14ac:dyDescent="0.25">
      <c r="B31" s="6"/>
      <c r="C31" s="14"/>
      <c r="D31" s="14"/>
      <c r="E31" s="14"/>
      <c r="F31" s="6"/>
      <c r="G31" s="6"/>
      <c r="H31" s="6"/>
      <c r="I31" s="6"/>
      <c r="J31" s="6"/>
      <c r="K31" s="6"/>
      <c r="L31" s="15"/>
      <c r="M31" s="15"/>
      <c r="N31" s="15"/>
      <c r="O31" s="6"/>
      <c r="P31" s="6"/>
      <c r="Q31" s="6"/>
      <c r="R31" s="6"/>
      <c r="S31" s="6"/>
      <c r="T31" s="6"/>
      <c r="U31" s="7"/>
      <c r="V31" s="15"/>
      <c r="W31" s="15"/>
      <c r="X31" s="6"/>
      <c r="Y31" s="6"/>
      <c r="Z31" s="6"/>
      <c r="AA31" s="6"/>
      <c r="AB31" s="6"/>
      <c r="AC31" s="5"/>
    </row>
    <row r="32" spans="2:29" ht="24" customHeight="1" x14ac:dyDescent="0.25">
      <c r="B32" s="6"/>
      <c r="C32" s="16"/>
      <c r="D32" s="16"/>
      <c r="E32" s="1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5"/>
    </row>
    <row r="33" spans="1:16384" ht="24" customHeight="1" x14ac:dyDescent="0.25">
      <c r="B33" s="6"/>
      <c r="C33" s="101" t="s">
        <v>97</v>
      </c>
      <c r="D33" s="101"/>
      <c r="E33" s="101"/>
      <c r="F33" s="6"/>
      <c r="G33" s="6"/>
      <c r="H33" s="6"/>
      <c r="I33" s="6"/>
      <c r="J33" s="6"/>
      <c r="K33" s="6"/>
      <c r="L33" s="101" t="s">
        <v>101</v>
      </c>
      <c r="M33" s="101"/>
      <c r="N33" s="101"/>
      <c r="O33" s="6"/>
      <c r="P33" s="6"/>
      <c r="Q33" s="6"/>
      <c r="R33" s="6"/>
      <c r="S33" s="6"/>
      <c r="T33" s="6"/>
      <c r="U33" s="18" t="s">
        <v>357</v>
      </c>
      <c r="V33" s="18"/>
      <c r="W33" s="18"/>
      <c r="X33" s="6"/>
      <c r="Y33" s="6"/>
      <c r="Z33" s="6"/>
      <c r="AA33" s="6"/>
      <c r="AB33" s="6"/>
      <c r="AC33" s="5"/>
    </row>
    <row r="34" spans="1:16384" ht="30.75" customHeight="1" x14ac:dyDescent="0.25">
      <c r="B34" s="6"/>
      <c r="C34" s="15"/>
      <c r="D34" s="15"/>
      <c r="E34" s="15"/>
      <c r="F34" s="6"/>
      <c r="G34" s="6"/>
      <c r="H34" s="6"/>
      <c r="I34" s="6"/>
      <c r="J34" s="6"/>
      <c r="K34" s="6"/>
      <c r="L34" s="15"/>
      <c r="M34" s="15"/>
      <c r="N34" s="15"/>
      <c r="O34" s="6"/>
      <c r="P34" s="6"/>
      <c r="Q34" s="6"/>
      <c r="R34" s="6"/>
      <c r="S34" s="6"/>
      <c r="T34" s="6"/>
      <c r="U34" s="15"/>
      <c r="V34" s="15"/>
      <c r="W34" s="15"/>
      <c r="X34" s="6"/>
      <c r="Y34" s="6"/>
      <c r="Z34" s="6"/>
      <c r="AA34" s="6"/>
      <c r="AB34" s="6"/>
      <c r="AC34" s="5"/>
    </row>
    <row r="35" spans="1:16384" ht="24" customHeight="1" x14ac:dyDescent="0.25">
      <c r="B35" s="6"/>
      <c r="C35" s="16"/>
      <c r="D35" s="16"/>
      <c r="E35" s="1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5"/>
    </row>
    <row r="36" spans="1:16384" ht="24" customHeight="1" x14ac:dyDescent="0.25">
      <c r="B36" s="6"/>
      <c r="C36" s="101" t="s">
        <v>354</v>
      </c>
      <c r="D36" s="101"/>
      <c r="E36" s="101"/>
      <c r="F36" s="6"/>
      <c r="G36" s="6"/>
      <c r="H36" s="6"/>
      <c r="I36" s="6"/>
      <c r="J36" s="6"/>
      <c r="K36" s="6"/>
      <c r="L36" s="101" t="s">
        <v>102</v>
      </c>
      <c r="M36" s="101"/>
      <c r="N36" s="101"/>
      <c r="O36" s="6"/>
      <c r="P36" s="6"/>
      <c r="Q36" s="6"/>
      <c r="R36" s="6"/>
      <c r="S36" s="6"/>
      <c r="T36" s="6"/>
      <c r="U36" s="18" t="s">
        <v>104</v>
      </c>
      <c r="V36" s="18"/>
      <c r="W36" s="18"/>
      <c r="X36" s="6"/>
      <c r="Y36" s="6"/>
      <c r="Z36" s="6"/>
      <c r="AA36" s="6"/>
      <c r="AB36" s="6"/>
      <c r="AC36" s="5"/>
    </row>
    <row r="37" spans="1:16384" ht="30.75" customHeight="1" x14ac:dyDescent="0.25">
      <c r="B37" s="6"/>
      <c r="C37" s="15"/>
      <c r="D37" s="15"/>
      <c r="E37" s="15"/>
      <c r="F37" s="6"/>
      <c r="G37" s="6"/>
      <c r="H37" s="6"/>
      <c r="I37" s="6"/>
      <c r="J37" s="6"/>
      <c r="K37" s="6"/>
      <c r="L37" s="15"/>
      <c r="M37" s="15"/>
      <c r="N37" s="15"/>
      <c r="O37" s="6"/>
      <c r="P37" s="6"/>
      <c r="Q37" s="6"/>
      <c r="R37" s="6"/>
      <c r="S37" s="6"/>
      <c r="T37" s="6"/>
      <c r="U37" s="15"/>
      <c r="V37" s="15"/>
      <c r="W37" s="15"/>
      <c r="X37" s="6"/>
      <c r="Y37" s="6"/>
      <c r="Z37" s="6"/>
      <c r="AA37" s="6"/>
      <c r="AB37" s="6"/>
      <c r="AC37" s="5"/>
    </row>
    <row r="38" spans="1:16384" ht="24" customHeight="1" x14ac:dyDescent="0.25">
      <c r="B38" s="6"/>
      <c r="C38" s="16"/>
      <c r="D38" s="16"/>
      <c r="E38" s="1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5"/>
    </row>
    <row r="39" spans="1:16384" ht="24" customHeight="1" x14ac:dyDescent="0.25">
      <c r="B39" s="6"/>
      <c r="C39" s="101" t="s">
        <v>98</v>
      </c>
      <c r="D39" s="101"/>
      <c r="E39" s="101"/>
      <c r="F39" s="6"/>
      <c r="G39" s="6"/>
      <c r="H39" s="6"/>
      <c r="I39" s="6"/>
      <c r="J39" s="6"/>
      <c r="K39" s="6"/>
      <c r="L39" s="101" t="s">
        <v>103</v>
      </c>
      <c r="M39" s="101"/>
      <c r="N39" s="101"/>
      <c r="O39" s="6"/>
      <c r="P39" s="6"/>
      <c r="Q39" s="6"/>
      <c r="R39" s="6"/>
      <c r="S39" s="6"/>
      <c r="T39" s="6"/>
      <c r="U39" s="101" t="s">
        <v>281</v>
      </c>
      <c r="V39" s="101"/>
      <c r="W39" s="101"/>
      <c r="X39" s="6"/>
      <c r="Y39" s="6"/>
      <c r="Z39" s="6"/>
      <c r="AA39" s="6"/>
      <c r="AB39" s="6"/>
      <c r="AC39" s="5"/>
    </row>
    <row r="40" spans="1:16384" ht="30.75" customHeight="1" x14ac:dyDescent="0.25">
      <c r="B40" s="6"/>
      <c r="C40" s="15"/>
      <c r="D40" s="15"/>
      <c r="E40" s="15"/>
      <c r="F40" s="6"/>
      <c r="G40" s="6"/>
      <c r="H40" s="6"/>
      <c r="I40" s="6"/>
      <c r="J40" s="6"/>
      <c r="K40" s="6"/>
      <c r="L40" s="15"/>
      <c r="M40" s="15"/>
      <c r="N40" s="15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5"/>
    </row>
    <row r="41" spans="1:16384" ht="24" customHeight="1" x14ac:dyDescent="0.25">
      <c r="B41" s="6"/>
      <c r="C41" s="16"/>
      <c r="D41" s="16"/>
      <c r="E41" s="1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7"/>
      <c r="V41" s="7"/>
      <c r="W41" s="7"/>
      <c r="X41" s="7"/>
      <c r="Y41" s="7"/>
      <c r="Z41" s="7"/>
      <c r="AA41" s="7"/>
      <c r="AB41" s="7"/>
      <c r="AC41" s="5"/>
    </row>
    <row r="42" spans="1:16384" ht="24" customHeight="1" x14ac:dyDescent="0.25">
      <c r="B42" s="6"/>
      <c r="C42" s="111" t="s">
        <v>99</v>
      </c>
      <c r="D42" s="111"/>
      <c r="E42" s="111"/>
      <c r="F42" s="6"/>
      <c r="G42" s="6"/>
      <c r="H42" s="6"/>
      <c r="I42" s="6"/>
      <c r="J42" s="6"/>
      <c r="K42" s="6"/>
      <c r="L42" s="111" t="s">
        <v>105</v>
      </c>
      <c r="M42" s="111"/>
      <c r="N42" s="111"/>
      <c r="O42" s="6"/>
      <c r="P42" s="95" t="s">
        <v>356</v>
      </c>
      <c r="Q42" s="95"/>
      <c r="R42" s="6"/>
      <c r="S42" s="60"/>
      <c r="T42" s="60"/>
      <c r="U42" s="111" t="s">
        <v>283</v>
      </c>
      <c r="V42" s="111"/>
      <c r="W42" s="111"/>
      <c r="X42" s="7"/>
      <c r="Y42" s="7"/>
      <c r="Z42" s="7"/>
      <c r="AA42" s="7"/>
      <c r="AB42" s="7"/>
      <c r="AC42" s="5"/>
    </row>
    <row r="43" spans="1:16384" ht="30.75" customHeight="1" x14ac:dyDescent="0.25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7"/>
      <c r="V43" s="7"/>
      <c r="W43" s="7"/>
      <c r="X43" s="7"/>
      <c r="Y43" s="7"/>
      <c r="Z43" s="7"/>
      <c r="AA43" s="7"/>
      <c r="AB43" s="7"/>
      <c r="AC43" s="5"/>
    </row>
    <row r="44" spans="1:16384" ht="30.75" customHeight="1" x14ac:dyDescent="0.25">
      <c r="B44" s="55"/>
      <c r="C44" s="95"/>
      <c r="D44" s="95"/>
      <c r="E44" s="95"/>
      <c r="F44" s="95"/>
      <c r="G44" s="95"/>
      <c r="H44" s="95"/>
      <c r="I44" s="95"/>
      <c r="J44" s="95"/>
      <c r="K44" s="55"/>
      <c r="L44" s="7"/>
      <c r="M44" s="7"/>
      <c r="N44" s="5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5"/>
    </row>
    <row r="45" spans="1:16384" ht="24" customHeight="1" x14ac:dyDescent="0.25">
      <c r="B45" s="55"/>
      <c r="C45" s="96" t="s">
        <v>330</v>
      </c>
      <c r="D45" s="96"/>
      <c r="E45" s="96"/>
      <c r="F45" s="55"/>
      <c r="G45" s="95"/>
      <c r="H45" s="95"/>
      <c r="I45" s="95"/>
      <c r="J45" s="95"/>
      <c r="K45" s="55"/>
      <c r="L45" s="7"/>
      <c r="M45" s="7"/>
      <c r="N45" s="5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5"/>
    </row>
    <row r="46" spans="1:16384" ht="24" customHeight="1" x14ac:dyDescent="0.25">
      <c r="B46" s="55"/>
      <c r="C46" s="95"/>
      <c r="D46" s="95"/>
      <c r="E46" s="95"/>
      <c r="F46" s="95"/>
      <c r="G46" s="95"/>
      <c r="H46" s="95"/>
      <c r="I46" s="95"/>
      <c r="J46" s="95"/>
      <c r="K46" s="55"/>
      <c r="L46" s="7"/>
      <c r="M46" s="7"/>
      <c r="N46" s="5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5"/>
    </row>
    <row r="47" spans="1:16384" s="58" customFormat="1" ht="27" customHeight="1" x14ac:dyDescent="0.25">
      <c r="B47" s="55"/>
      <c r="C47" s="95"/>
      <c r="D47" s="95"/>
      <c r="E47" s="95"/>
      <c r="F47" s="95"/>
      <c r="G47" s="95"/>
      <c r="H47" s="95"/>
      <c r="I47" s="95"/>
      <c r="J47" s="95"/>
      <c r="K47" s="55"/>
      <c r="L47" s="7"/>
      <c r="M47" s="7"/>
      <c r="N47" s="5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  <c r="VG47" s="97"/>
      <c r="VH47" s="97"/>
      <c r="VI47" s="97"/>
      <c r="VJ47" s="97"/>
      <c r="VK47" s="97"/>
      <c r="VL47" s="97"/>
      <c r="VM47" s="97"/>
      <c r="VN47" s="97"/>
      <c r="VO47" s="97"/>
      <c r="VP47" s="97"/>
      <c r="VQ47" s="97"/>
      <c r="VR47" s="97"/>
      <c r="VS47" s="97"/>
      <c r="VT47" s="97"/>
      <c r="VU47" s="97"/>
      <c r="VV47" s="97"/>
      <c r="VW47" s="97"/>
      <c r="VX47" s="97"/>
      <c r="VY47" s="97"/>
      <c r="VZ47" s="97"/>
      <c r="WA47" s="97"/>
      <c r="WB47" s="97"/>
      <c r="WC47" s="97"/>
      <c r="WD47" s="97"/>
      <c r="WE47" s="97"/>
      <c r="WF47" s="97"/>
      <c r="WG47" s="97"/>
      <c r="WH47" s="97"/>
      <c r="WI47" s="97"/>
      <c r="WJ47" s="97"/>
      <c r="WK47" s="97"/>
      <c r="WL47" s="97"/>
      <c r="WM47" s="97"/>
      <c r="WN47" s="97"/>
      <c r="WO47" s="97"/>
      <c r="WP47" s="97"/>
      <c r="WQ47" s="97"/>
      <c r="WR47" s="97"/>
      <c r="WS47" s="97"/>
      <c r="WT47" s="97"/>
      <c r="WU47" s="97"/>
      <c r="WV47" s="97"/>
      <c r="WW47" s="97"/>
      <c r="WX47" s="97"/>
      <c r="WY47" s="97"/>
      <c r="WZ47" s="97"/>
      <c r="XA47" s="97"/>
      <c r="XB47" s="97"/>
      <c r="XC47" s="97"/>
      <c r="XD47" s="97"/>
      <c r="XE47" s="97"/>
      <c r="XF47" s="97"/>
      <c r="XG47" s="97"/>
      <c r="XH47" s="97"/>
      <c r="XI47" s="97"/>
      <c r="XJ47" s="97"/>
      <c r="XK47" s="97"/>
      <c r="XL47" s="97"/>
      <c r="XM47" s="97"/>
      <c r="XN47" s="97"/>
      <c r="XO47" s="97"/>
      <c r="XP47" s="97"/>
      <c r="XQ47" s="97"/>
      <c r="XR47" s="97"/>
      <c r="XS47" s="97"/>
      <c r="XT47" s="97"/>
      <c r="XU47" s="97"/>
      <c r="XV47" s="97"/>
      <c r="XW47" s="97"/>
      <c r="XX47" s="97"/>
      <c r="XY47" s="97"/>
      <c r="XZ47" s="97"/>
      <c r="YA47" s="97"/>
      <c r="YB47" s="97"/>
      <c r="YC47" s="97"/>
      <c r="YD47" s="97"/>
      <c r="YE47" s="97"/>
      <c r="YF47" s="97"/>
      <c r="YG47" s="97"/>
      <c r="YH47" s="97"/>
      <c r="YI47" s="97"/>
      <c r="YJ47" s="97"/>
      <c r="YK47" s="97"/>
      <c r="YL47" s="97"/>
      <c r="YM47" s="97"/>
      <c r="YN47" s="97"/>
      <c r="YO47" s="97"/>
      <c r="YP47" s="97"/>
      <c r="YQ47" s="97"/>
      <c r="YR47" s="97"/>
      <c r="YS47" s="97"/>
      <c r="YT47" s="97"/>
      <c r="YU47" s="97"/>
      <c r="YV47" s="97"/>
      <c r="YW47" s="97"/>
      <c r="YX47" s="97"/>
      <c r="YY47" s="97"/>
      <c r="YZ47" s="97"/>
      <c r="ZA47" s="97"/>
      <c r="ZB47" s="97"/>
      <c r="ZC47" s="97"/>
      <c r="ZD47" s="97"/>
      <c r="ZE47" s="97"/>
      <c r="ZF47" s="97"/>
      <c r="ZG47" s="97"/>
      <c r="ZH47" s="97"/>
      <c r="ZI47" s="97"/>
      <c r="ZJ47" s="97"/>
      <c r="ZK47" s="97"/>
      <c r="ZL47" s="97"/>
      <c r="ZM47" s="97"/>
      <c r="ZN47" s="97"/>
      <c r="ZO47" s="97"/>
      <c r="ZP47" s="97"/>
      <c r="ZQ47" s="97"/>
      <c r="ZR47" s="97"/>
      <c r="ZS47" s="97"/>
      <c r="ZT47" s="97"/>
      <c r="ZU47" s="97"/>
      <c r="ZV47" s="97"/>
      <c r="ZW47" s="97"/>
      <c r="ZX47" s="97"/>
      <c r="ZY47" s="97"/>
      <c r="ZZ47" s="97"/>
      <c r="AAA47" s="97"/>
      <c r="AAB47" s="97"/>
      <c r="AAC47" s="97"/>
      <c r="AAD47" s="97"/>
      <c r="AAE47" s="97"/>
      <c r="AAF47" s="97"/>
      <c r="AAG47" s="97"/>
      <c r="AAH47" s="97"/>
      <c r="AAI47" s="97"/>
      <c r="AAJ47" s="97"/>
      <c r="AAK47" s="97"/>
      <c r="AAL47" s="97"/>
      <c r="AAM47" s="97"/>
      <c r="AAN47" s="97"/>
      <c r="AAO47" s="97"/>
      <c r="AAP47" s="97"/>
      <c r="AAQ47" s="97"/>
      <c r="AAR47" s="97"/>
      <c r="AAS47" s="97"/>
      <c r="AAT47" s="97"/>
      <c r="AAU47" s="97"/>
      <c r="AAV47" s="97"/>
      <c r="AAW47" s="97"/>
      <c r="AAX47" s="97"/>
      <c r="AAY47" s="97"/>
      <c r="AAZ47" s="97"/>
      <c r="ABA47" s="97"/>
      <c r="ABB47" s="97"/>
      <c r="ABC47" s="97"/>
      <c r="ABD47" s="97"/>
      <c r="ABE47" s="97"/>
      <c r="ABF47" s="97"/>
      <c r="ABG47" s="97"/>
      <c r="ABH47" s="97"/>
      <c r="ABI47" s="97"/>
      <c r="ABJ47" s="97"/>
      <c r="ABK47" s="97"/>
      <c r="ABL47" s="97"/>
      <c r="ABM47" s="97"/>
      <c r="ABN47" s="97"/>
      <c r="ABO47" s="97"/>
      <c r="ABP47" s="97"/>
      <c r="ABQ47" s="97"/>
      <c r="ABR47" s="97"/>
      <c r="ABS47" s="97"/>
      <c r="ABT47" s="97"/>
      <c r="ABU47" s="97"/>
      <c r="ABV47" s="97"/>
      <c r="ABW47" s="97"/>
      <c r="ABX47" s="97"/>
      <c r="ABY47" s="97"/>
      <c r="ABZ47" s="97"/>
      <c r="ACA47" s="97"/>
      <c r="ACB47" s="97"/>
      <c r="ACC47" s="97"/>
      <c r="ACD47" s="97"/>
      <c r="ACE47" s="97"/>
      <c r="ACF47" s="97"/>
      <c r="ACG47" s="97"/>
      <c r="ACH47" s="97"/>
      <c r="ACI47" s="97"/>
      <c r="ACJ47" s="97"/>
      <c r="ACK47" s="97"/>
      <c r="ACL47" s="97"/>
      <c r="ACM47" s="97"/>
      <c r="ACN47" s="97"/>
      <c r="ACO47" s="97"/>
      <c r="ACP47" s="97"/>
      <c r="ACQ47" s="97"/>
      <c r="ACR47" s="97"/>
      <c r="ACS47" s="97"/>
      <c r="ACT47" s="97"/>
      <c r="ACU47" s="97"/>
      <c r="ACV47" s="97"/>
      <c r="ACW47" s="97"/>
      <c r="ACX47" s="97"/>
      <c r="ACY47" s="97"/>
      <c r="ACZ47" s="97"/>
      <c r="ADA47" s="97"/>
      <c r="ADB47" s="97"/>
      <c r="ADC47" s="97"/>
      <c r="ADD47" s="97"/>
      <c r="ADE47" s="97"/>
      <c r="ADF47" s="97"/>
      <c r="ADG47" s="97"/>
      <c r="ADH47" s="97"/>
      <c r="ADI47" s="97"/>
      <c r="ADJ47" s="97"/>
      <c r="ADK47" s="97"/>
      <c r="ADL47" s="97"/>
      <c r="ADM47" s="97"/>
      <c r="ADN47" s="97"/>
      <c r="ADO47" s="97"/>
      <c r="ADP47" s="97"/>
      <c r="ADQ47" s="97"/>
      <c r="ADR47" s="97"/>
      <c r="ADS47" s="97"/>
      <c r="ADT47" s="97"/>
      <c r="ADU47" s="97"/>
      <c r="ADV47" s="97"/>
      <c r="ADW47" s="97"/>
      <c r="ADX47" s="97"/>
      <c r="ADY47" s="97"/>
      <c r="ADZ47" s="97"/>
      <c r="AEA47" s="97"/>
      <c r="AEB47" s="97"/>
      <c r="AEC47" s="97"/>
      <c r="AED47" s="97"/>
      <c r="AEE47" s="97"/>
      <c r="AEF47" s="97"/>
      <c r="AEG47" s="97"/>
      <c r="AEH47" s="97"/>
      <c r="AEI47" s="97"/>
      <c r="AEJ47" s="97"/>
      <c r="AEK47" s="97"/>
      <c r="AEL47" s="97"/>
      <c r="AEM47" s="97"/>
      <c r="AEN47" s="97"/>
      <c r="AEO47" s="97"/>
      <c r="AEP47" s="97"/>
      <c r="AEQ47" s="97"/>
      <c r="AER47" s="97"/>
      <c r="AES47" s="97"/>
      <c r="AET47" s="97"/>
      <c r="AEU47" s="97"/>
      <c r="AEV47" s="97"/>
      <c r="AEW47" s="97"/>
      <c r="AEX47" s="97"/>
      <c r="AEY47" s="97"/>
      <c r="AEZ47" s="97"/>
      <c r="AFA47" s="97"/>
      <c r="AFB47" s="97"/>
      <c r="AFC47" s="97"/>
      <c r="AFD47" s="97"/>
      <c r="AFE47" s="97"/>
      <c r="AFF47" s="97"/>
      <c r="AFG47" s="97"/>
      <c r="AFH47" s="97"/>
      <c r="AFI47" s="97"/>
      <c r="AFJ47" s="97"/>
      <c r="AFK47" s="97"/>
      <c r="AFL47" s="97"/>
      <c r="AFM47" s="97"/>
      <c r="AFN47" s="97"/>
      <c r="AFO47" s="97"/>
      <c r="AFP47" s="97"/>
      <c r="AFQ47" s="97"/>
      <c r="AFR47" s="97"/>
      <c r="AFS47" s="97"/>
      <c r="AFT47" s="97"/>
      <c r="AFU47" s="97"/>
      <c r="AFV47" s="97"/>
      <c r="AFW47" s="97"/>
      <c r="AFX47" s="97"/>
      <c r="AFY47" s="97"/>
      <c r="AFZ47" s="97"/>
      <c r="AGA47" s="97"/>
      <c r="AGB47" s="97"/>
      <c r="AGC47" s="97"/>
      <c r="AGD47" s="97"/>
      <c r="AGE47" s="97"/>
      <c r="AGF47" s="97"/>
      <c r="AGG47" s="97"/>
      <c r="AGH47" s="97"/>
      <c r="AGI47" s="97"/>
      <c r="AGJ47" s="97"/>
      <c r="AGK47" s="97"/>
      <c r="AGL47" s="97"/>
      <c r="AGM47" s="97"/>
      <c r="AGN47" s="97"/>
      <c r="AGO47" s="97"/>
      <c r="AGP47" s="97"/>
      <c r="AGQ47" s="97"/>
      <c r="AGR47" s="97"/>
      <c r="AGS47" s="97"/>
      <c r="AGT47" s="97"/>
      <c r="AGU47" s="97"/>
      <c r="AGV47" s="97"/>
      <c r="AGW47" s="97"/>
      <c r="AGX47" s="97"/>
      <c r="AGY47" s="97"/>
      <c r="AGZ47" s="97"/>
      <c r="AHA47" s="97"/>
      <c r="AHB47" s="97"/>
      <c r="AHC47" s="97"/>
      <c r="AHD47" s="97"/>
      <c r="AHE47" s="97"/>
      <c r="AHF47" s="97"/>
      <c r="AHG47" s="97"/>
      <c r="AHH47" s="97"/>
      <c r="AHI47" s="97"/>
      <c r="AHJ47" s="97"/>
      <c r="AHK47" s="97"/>
      <c r="AHL47" s="97"/>
      <c r="AHM47" s="97"/>
      <c r="AHN47" s="97"/>
      <c r="AHO47" s="97"/>
      <c r="AHP47" s="97"/>
      <c r="AHQ47" s="97"/>
      <c r="AHR47" s="97"/>
      <c r="AHS47" s="97"/>
      <c r="AHT47" s="97"/>
      <c r="AHU47" s="97"/>
      <c r="AHV47" s="97"/>
      <c r="AHW47" s="97"/>
      <c r="AHX47" s="97"/>
      <c r="AHY47" s="97"/>
      <c r="AHZ47" s="97"/>
      <c r="AIA47" s="97"/>
      <c r="AIB47" s="97"/>
      <c r="AIC47" s="97"/>
      <c r="AID47" s="97"/>
      <c r="AIE47" s="97"/>
      <c r="AIF47" s="97"/>
      <c r="AIG47" s="97"/>
      <c r="AIH47" s="97"/>
      <c r="AII47" s="97"/>
      <c r="AIJ47" s="97"/>
      <c r="AIK47" s="97"/>
      <c r="AIL47" s="97"/>
      <c r="AIM47" s="97"/>
      <c r="AIN47" s="97"/>
      <c r="AIO47" s="97"/>
      <c r="AIP47" s="97"/>
      <c r="AIQ47" s="97"/>
      <c r="AIR47" s="97"/>
      <c r="AIS47" s="97"/>
      <c r="AIT47" s="97"/>
      <c r="AIU47" s="97"/>
      <c r="AIV47" s="97"/>
      <c r="AIW47" s="97"/>
      <c r="AIX47" s="97"/>
      <c r="AIY47" s="97"/>
      <c r="AIZ47" s="97"/>
      <c r="AJA47" s="97"/>
      <c r="AJB47" s="97"/>
      <c r="AJC47" s="97"/>
      <c r="AJD47" s="97"/>
      <c r="AJE47" s="97"/>
      <c r="AJF47" s="97"/>
      <c r="AJG47" s="97"/>
      <c r="AJH47" s="97"/>
      <c r="AJI47" s="97"/>
      <c r="AJJ47" s="97"/>
      <c r="AJK47" s="97"/>
      <c r="AJL47" s="97"/>
      <c r="AJM47" s="97"/>
      <c r="AJN47" s="97"/>
      <c r="AJO47" s="97"/>
      <c r="AJP47" s="97"/>
      <c r="AJQ47" s="97"/>
      <c r="AJR47" s="97"/>
      <c r="AJS47" s="97"/>
      <c r="AJT47" s="97"/>
      <c r="AJU47" s="97"/>
      <c r="AJV47" s="97"/>
      <c r="AJW47" s="97"/>
      <c r="AJX47" s="97"/>
      <c r="AJY47" s="97"/>
      <c r="AJZ47" s="97"/>
      <c r="AKA47" s="97"/>
      <c r="AKB47" s="97"/>
      <c r="AKC47" s="97"/>
      <c r="AKD47" s="97"/>
      <c r="AKE47" s="97"/>
      <c r="AKF47" s="97"/>
      <c r="AKG47" s="97"/>
      <c r="AKH47" s="97"/>
      <c r="AKI47" s="97"/>
      <c r="AKJ47" s="97"/>
      <c r="AKK47" s="97"/>
      <c r="AKL47" s="97"/>
      <c r="AKM47" s="97"/>
      <c r="AKN47" s="97"/>
      <c r="AKO47" s="97"/>
      <c r="AKP47" s="97"/>
      <c r="AKQ47" s="97"/>
      <c r="AKR47" s="97"/>
      <c r="AKS47" s="97"/>
      <c r="AKT47" s="97"/>
      <c r="AKU47" s="97"/>
      <c r="AKV47" s="97"/>
      <c r="AKW47" s="97"/>
      <c r="AKX47" s="97"/>
      <c r="AKY47" s="97"/>
      <c r="AKZ47" s="97"/>
      <c r="ALA47" s="97"/>
      <c r="ALB47" s="97"/>
      <c r="ALC47" s="97"/>
      <c r="ALD47" s="97"/>
      <c r="ALE47" s="97"/>
      <c r="ALF47" s="97"/>
      <c r="ALG47" s="97"/>
      <c r="ALH47" s="97"/>
      <c r="ALI47" s="97"/>
      <c r="ALJ47" s="97"/>
      <c r="ALK47" s="97"/>
      <c r="ALL47" s="97"/>
      <c r="ALM47" s="97"/>
      <c r="ALN47" s="97"/>
      <c r="ALO47" s="97"/>
      <c r="ALP47" s="97"/>
      <c r="ALQ47" s="97"/>
      <c r="ALR47" s="97"/>
      <c r="ALS47" s="97"/>
      <c r="ALT47" s="97"/>
      <c r="ALU47" s="97"/>
      <c r="ALV47" s="97"/>
      <c r="ALW47" s="97"/>
      <c r="ALX47" s="97"/>
      <c r="ALY47" s="97"/>
      <c r="ALZ47" s="97"/>
      <c r="AMA47" s="97"/>
      <c r="AMB47" s="97"/>
      <c r="AMC47" s="97"/>
      <c r="AMD47" s="97"/>
      <c r="AME47" s="97"/>
      <c r="AMF47" s="97"/>
      <c r="AMG47" s="97"/>
      <c r="AMH47" s="97"/>
      <c r="AMI47" s="97"/>
      <c r="AMJ47" s="97"/>
      <c r="AMK47" s="97"/>
      <c r="AML47" s="97"/>
      <c r="AMM47" s="97"/>
      <c r="AMN47" s="97"/>
      <c r="AMO47" s="97"/>
      <c r="AMP47" s="97"/>
      <c r="AMQ47" s="97"/>
      <c r="AMR47" s="97"/>
      <c r="AMS47" s="97"/>
      <c r="AMT47" s="97"/>
      <c r="AMU47" s="97"/>
      <c r="AMV47" s="97"/>
      <c r="AMW47" s="97"/>
      <c r="AMX47" s="97"/>
      <c r="AMY47" s="97"/>
      <c r="AMZ47" s="97"/>
      <c r="ANA47" s="97"/>
      <c r="ANB47" s="97"/>
      <c r="ANC47" s="97"/>
      <c r="AND47" s="97"/>
      <c r="ANE47" s="97"/>
      <c r="ANF47" s="97"/>
      <c r="ANG47" s="97"/>
      <c r="ANH47" s="97"/>
      <c r="ANI47" s="97"/>
      <c r="ANJ47" s="97"/>
      <c r="ANK47" s="97"/>
      <c r="ANL47" s="97"/>
      <c r="ANM47" s="97"/>
      <c r="ANN47" s="97"/>
      <c r="ANO47" s="97"/>
      <c r="ANP47" s="97"/>
      <c r="ANQ47" s="97"/>
      <c r="ANR47" s="97"/>
      <c r="ANS47" s="97"/>
      <c r="ANT47" s="97"/>
      <c r="ANU47" s="97"/>
      <c r="ANV47" s="97"/>
      <c r="ANW47" s="97"/>
      <c r="ANX47" s="97"/>
      <c r="ANY47" s="97"/>
      <c r="ANZ47" s="97"/>
      <c r="AOA47" s="97"/>
      <c r="AOB47" s="97"/>
      <c r="AOC47" s="97"/>
      <c r="AOD47" s="97"/>
      <c r="AOE47" s="97"/>
      <c r="AOF47" s="97"/>
      <c r="AOG47" s="97"/>
      <c r="AOH47" s="97"/>
      <c r="AOI47" s="97"/>
      <c r="AOJ47" s="97"/>
      <c r="AOK47" s="97"/>
      <c r="AOL47" s="97"/>
      <c r="AOM47" s="97"/>
      <c r="AON47" s="97"/>
      <c r="AOO47" s="97"/>
      <c r="AOP47" s="97"/>
      <c r="AOQ47" s="97"/>
      <c r="AOR47" s="97"/>
      <c r="AOS47" s="97"/>
      <c r="AOT47" s="97"/>
      <c r="AOU47" s="97"/>
      <c r="AOV47" s="97"/>
      <c r="AOW47" s="97"/>
      <c r="AOX47" s="97"/>
      <c r="AOY47" s="97"/>
      <c r="AOZ47" s="97"/>
      <c r="APA47" s="97"/>
      <c r="APB47" s="97"/>
      <c r="APC47" s="97"/>
      <c r="APD47" s="97"/>
      <c r="APE47" s="97"/>
      <c r="APF47" s="97"/>
      <c r="APG47" s="97"/>
      <c r="APH47" s="97"/>
      <c r="API47" s="97"/>
      <c r="APJ47" s="97"/>
      <c r="APK47" s="97"/>
      <c r="APL47" s="97"/>
      <c r="APM47" s="97"/>
      <c r="APN47" s="97"/>
      <c r="APO47" s="97"/>
      <c r="APP47" s="97"/>
      <c r="APQ47" s="97"/>
      <c r="APR47" s="97"/>
      <c r="APS47" s="97"/>
      <c r="APT47" s="97"/>
      <c r="APU47" s="97"/>
      <c r="APV47" s="97"/>
      <c r="APW47" s="97"/>
      <c r="APX47" s="97"/>
      <c r="APY47" s="97"/>
      <c r="APZ47" s="97"/>
      <c r="AQA47" s="97"/>
      <c r="AQB47" s="97"/>
      <c r="AQC47" s="97"/>
      <c r="AQD47" s="97"/>
      <c r="AQE47" s="97"/>
      <c r="AQF47" s="97"/>
      <c r="AQG47" s="97"/>
      <c r="AQH47" s="97"/>
      <c r="AQI47" s="97"/>
      <c r="AQJ47" s="97"/>
      <c r="AQK47" s="97"/>
      <c r="AQL47" s="97"/>
      <c r="AQM47" s="97"/>
      <c r="AQN47" s="97"/>
      <c r="AQO47" s="97"/>
      <c r="AQP47" s="97"/>
      <c r="AQQ47" s="97"/>
      <c r="AQR47" s="97"/>
      <c r="AQS47" s="97"/>
      <c r="AQT47" s="97"/>
      <c r="AQU47" s="97"/>
      <c r="AQV47" s="97"/>
      <c r="AQW47" s="97"/>
      <c r="AQX47" s="97"/>
      <c r="AQY47" s="97"/>
      <c r="AQZ47" s="97"/>
      <c r="ARA47" s="97"/>
      <c r="ARB47" s="97"/>
      <c r="ARC47" s="97"/>
      <c r="ARD47" s="97"/>
      <c r="ARE47" s="97"/>
      <c r="ARF47" s="97"/>
      <c r="ARG47" s="97"/>
      <c r="ARH47" s="97"/>
      <c r="ARI47" s="97"/>
      <c r="ARJ47" s="97"/>
      <c r="ARK47" s="97"/>
      <c r="ARL47" s="97"/>
      <c r="ARM47" s="97"/>
      <c r="ARN47" s="97"/>
      <c r="ARO47" s="97"/>
      <c r="ARP47" s="97"/>
      <c r="ARQ47" s="97"/>
      <c r="ARR47" s="97"/>
      <c r="ARS47" s="97"/>
      <c r="ART47" s="97"/>
      <c r="ARU47" s="97"/>
      <c r="ARV47" s="97"/>
      <c r="ARW47" s="97"/>
      <c r="ARX47" s="97"/>
      <c r="ARY47" s="97"/>
      <c r="ARZ47" s="97"/>
      <c r="ASA47" s="97"/>
      <c r="ASB47" s="97"/>
      <c r="ASC47" s="97"/>
      <c r="ASD47" s="97"/>
      <c r="ASE47" s="97"/>
      <c r="ASF47" s="97"/>
      <c r="ASG47" s="97"/>
      <c r="ASH47" s="97"/>
      <c r="ASI47" s="97"/>
      <c r="ASJ47" s="97"/>
      <c r="ASK47" s="97"/>
      <c r="ASL47" s="97"/>
      <c r="ASM47" s="97"/>
      <c r="ASN47" s="97"/>
      <c r="ASO47" s="97"/>
      <c r="ASP47" s="97"/>
      <c r="ASQ47" s="97"/>
      <c r="ASR47" s="97"/>
      <c r="ASS47" s="97"/>
      <c r="AST47" s="97"/>
      <c r="ASU47" s="97"/>
      <c r="ASV47" s="97"/>
      <c r="ASW47" s="97"/>
      <c r="ASX47" s="97"/>
      <c r="ASY47" s="97"/>
      <c r="ASZ47" s="97"/>
      <c r="ATA47" s="97"/>
      <c r="ATB47" s="97"/>
      <c r="ATC47" s="97"/>
      <c r="ATD47" s="97"/>
      <c r="ATE47" s="97"/>
      <c r="ATF47" s="97"/>
      <c r="ATG47" s="97"/>
      <c r="ATH47" s="97"/>
      <c r="ATI47" s="97"/>
      <c r="ATJ47" s="97"/>
      <c r="ATK47" s="97"/>
      <c r="ATL47" s="97"/>
      <c r="ATM47" s="97"/>
      <c r="ATN47" s="97"/>
      <c r="ATO47" s="97"/>
      <c r="ATP47" s="97"/>
      <c r="ATQ47" s="97"/>
      <c r="ATR47" s="97"/>
      <c r="ATS47" s="97"/>
      <c r="ATT47" s="97"/>
      <c r="ATU47" s="97"/>
      <c r="ATV47" s="97"/>
      <c r="ATW47" s="97"/>
      <c r="ATX47" s="97"/>
      <c r="ATY47" s="97"/>
      <c r="ATZ47" s="97"/>
      <c r="AUA47" s="97"/>
      <c r="AUB47" s="97"/>
      <c r="AUC47" s="97"/>
      <c r="AUD47" s="97"/>
      <c r="AUE47" s="97"/>
      <c r="AUF47" s="97"/>
      <c r="AUG47" s="97"/>
      <c r="AUH47" s="97"/>
      <c r="AUI47" s="97"/>
      <c r="AUJ47" s="97"/>
      <c r="AUK47" s="97"/>
      <c r="AUL47" s="97"/>
      <c r="AUM47" s="97"/>
      <c r="AUN47" s="97"/>
      <c r="AUO47" s="97"/>
      <c r="AUP47" s="97"/>
      <c r="AUQ47" s="97"/>
      <c r="AUR47" s="97"/>
      <c r="AUS47" s="97"/>
      <c r="AUT47" s="97"/>
      <c r="AUU47" s="97"/>
      <c r="AUV47" s="97"/>
      <c r="AUW47" s="97"/>
      <c r="AUX47" s="97"/>
      <c r="AUY47" s="97"/>
      <c r="AUZ47" s="97"/>
      <c r="AVA47" s="97"/>
      <c r="AVB47" s="97"/>
      <c r="AVC47" s="97"/>
      <c r="AVD47" s="97"/>
      <c r="AVE47" s="97"/>
      <c r="AVF47" s="97"/>
      <c r="AVG47" s="97"/>
      <c r="AVH47" s="97"/>
      <c r="AVI47" s="97"/>
      <c r="AVJ47" s="97"/>
      <c r="AVK47" s="97"/>
      <c r="AVL47" s="97"/>
      <c r="AVM47" s="97"/>
      <c r="AVN47" s="97"/>
      <c r="AVO47" s="97"/>
      <c r="AVP47" s="97"/>
      <c r="AVQ47" s="97"/>
      <c r="AVR47" s="97"/>
      <c r="AVS47" s="97"/>
      <c r="AVT47" s="97"/>
      <c r="AVU47" s="97"/>
      <c r="AVV47" s="97"/>
      <c r="AVW47" s="97"/>
      <c r="AVX47" s="97"/>
      <c r="AVY47" s="97"/>
      <c r="AVZ47" s="97"/>
      <c r="AWA47" s="97"/>
      <c r="AWB47" s="97"/>
      <c r="AWC47" s="97"/>
      <c r="AWD47" s="97"/>
      <c r="AWE47" s="97"/>
      <c r="AWF47" s="97"/>
      <c r="AWG47" s="97"/>
      <c r="AWH47" s="97"/>
      <c r="AWI47" s="97"/>
      <c r="AWJ47" s="97"/>
      <c r="AWK47" s="97"/>
      <c r="AWL47" s="97"/>
      <c r="AWM47" s="97"/>
      <c r="AWN47" s="97"/>
      <c r="AWO47" s="97"/>
      <c r="AWP47" s="97"/>
      <c r="AWQ47" s="97"/>
      <c r="AWR47" s="97"/>
      <c r="AWS47" s="97"/>
      <c r="AWT47" s="97"/>
      <c r="AWU47" s="97"/>
      <c r="AWV47" s="97"/>
      <c r="AWW47" s="97"/>
      <c r="AWX47" s="97"/>
      <c r="AWY47" s="97"/>
      <c r="AWZ47" s="97"/>
      <c r="AXA47" s="97"/>
      <c r="AXB47" s="97"/>
      <c r="AXC47" s="97"/>
      <c r="AXD47" s="97"/>
      <c r="AXE47" s="97"/>
      <c r="AXF47" s="97"/>
      <c r="AXG47" s="97"/>
      <c r="AXH47" s="97"/>
      <c r="AXI47" s="97"/>
      <c r="AXJ47" s="97"/>
      <c r="AXK47" s="97"/>
      <c r="AXL47" s="97"/>
      <c r="AXM47" s="97"/>
      <c r="AXN47" s="97"/>
      <c r="AXO47" s="97"/>
      <c r="AXP47" s="97"/>
      <c r="AXQ47" s="97"/>
      <c r="AXR47" s="97"/>
      <c r="AXS47" s="97"/>
      <c r="AXT47" s="97"/>
      <c r="AXU47" s="97"/>
      <c r="AXV47" s="97"/>
      <c r="AXW47" s="97"/>
      <c r="AXX47" s="97"/>
      <c r="AXY47" s="97"/>
      <c r="AXZ47" s="97"/>
      <c r="AYA47" s="97"/>
      <c r="AYB47" s="97"/>
      <c r="AYC47" s="97"/>
      <c r="AYD47" s="97"/>
      <c r="AYE47" s="97"/>
      <c r="AYF47" s="97"/>
      <c r="AYG47" s="97"/>
      <c r="AYH47" s="97"/>
      <c r="AYI47" s="97"/>
      <c r="AYJ47" s="97"/>
      <c r="AYK47" s="97"/>
      <c r="AYL47" s="97"/>
      <c r="AYM47" s="97"/>
      <c r="AYN47" s="97"/>
      <c r="AYO47" s="97"/>
      <c r="AYP47" s="97"/>
      <c r="AYQ47" s="97"/>
      <c r="AYR47" s="97"/>
      <c r="AYS47" s="97"/>
      <c r="AYT47" s="97"/>
      <c r="AYU47" s="97"/>
      <c r="AYV47" s="97"/>
      <c r="AYW47" s="97"/>
      <c r="AYX47" s="97"/>
      <c r="AYY47" s="97"/>
      <c r="AYZ47" s="97"/>
      <c r="AZA47" s="97"/>
      <c r="AZB47" s="97"/>
      <c r="AZC47" s="97"/>
      <c r="AZD47" s="97"/>
      <c r="AZE47" s="97"/>
      <c r="AZF47" s="97"/>
      <c r="AZG47" s="97"/>
      <c r="AZH47" s="97"/>
      <c r="AZI47" s="97"/>
      <c r="AZJ47" s="97"/>
      <c r="AZK47" s="97"/>
      <c r="AZL47" s="97"/>
      <c r="AZM47" s="97"/>
      <c r="AZN47" s="97"/>
      <c r="AZO47" s="97"/>
      <c r="AZP47" s="97"/>
      <c r="AZQ47" s="97"/>
      <c r="AZR47" s="97"/>
      <c r="AZS47" s="97"/>
      <c r="AZT47" s="97"/>
      <c r="AZU47" s="97"/>
      <c r="AZV47" s="97"/>
      <c r="AZW47" s="97"/>
      <c r="AZX47" s="97"/>
      <c r="AZY47" s="97"/>
      <c r="AZZ47" s="97"/>
      <c r="BAA47" s="97"/>
      <c r="BAB47" s="97"/>
      <c r="BAC47" s="97"/>
      <c r="BAD47" s="97"/>
      <c r="BAE47" s="97"/>
      <c r="BAF47" s="97"/>
      <c r="BAG47" s="97"/>
      <c r="BAH47" s="97"/>
      <c r="BAI47" s="97"/>
      <c r="BAJ47" s="97"/>
      <c r="BAK47" s="97"/>
      <c r="BAL47" s="97"/>
      <c r="BAM47" s="97"/>
      <c r="BAN47" s="97"/>
      <c r="BAO47" s="97"/>
      <c r="BAP47" s="97"/>
      <c r="BAQ47" s="97"/>
      <c r="BAR47" s="97"/>
      <c r="BAS47" s="97"/>
      <c r="BAT47" s="97"/>
      <c r="BAU47" s="97"/>
      <c r="BAV47" s="97"/>
      <c r="BAW47" s="97"/>
      <c r="BAX47" s="97"/>
      <c r="BAY47" s="97"/>
      <c r="BAZ47" s="97"/>
      <c r="BBA47" s="97"/>
      <c r="BBB47" s="97"/>
      <c r="BBC47" s="97"/>
      <c r="BBD47" s="97"/>
      <c r="BBE47" s="97"/>
      <c r="BBF47" s="97"/>
      <c r="BBG47" s="97"/>
      <c r="BBH47" s="97"/>
      <c r="BBI47" s="97"/>
      <c r="BBJ47" s="97"/>
      <c r="BBK47" s="97"/>
      <c r="BBL47" s="97"/>
      <c r="BBM47" s="97"/>
      <c r="BBN47" s="97"/>
      <c r="BBO47" s="97"/>
      <c r="BBP47" s="97"/>
      <c r="BBQ47" s="97"/>
      <c r="BBR47" s="97"/>
      <c r="BBS47" s="97"/>
      <c r="BBT47" s="97"/>
      <c r="BBU47" s="97"/>
      <c r="BBV47" s="97"/>
      <c r="BBW47" s="97"/>
      <c r="BBX47" s="97"/>
      <c r="BBY47" s="97"/>
      <c r="BBZ47" s="97"/>
      <c r="BCA47" s="97"/>
      <c r="BCB47" s="97"/>
      <c r="BCC47" s="97"/>
      <c r="BCD47" s="97"/>
      <c r="BCE47" s="97"/>
      <c r="BCF47" s="97"/>
      <c r="BCG47" s="97"/>
      <c r="BCH47" s="97"/>
      <c r="BCI47" s="97"/>
      <c r="BCJ47" s="97"/>
      <c r="BCK47" s="97"/>
      <c r="BCL47" s="97"/>
      <c r="BCM47" s="97"/>
      <c r="BCN47" s="97"/>
      <c r="BCO47" s="97"/>
      <c r="BCP47" s="97"/>
      <c r="BCQ47" s="97"/>
      <c r="BCR47" s="97"/>
      <c r="BCS47" s="97"/>
      <c r="BCT47" s="97"/>
      <c r="BCU47" s="97"/>
      <c r="BCV47" s="97"/>
      <c r="BCW47" s="97"/>
      <c r="BCX47" s="97"/>
      <c r="BCY47" s="97"/>
      <c r="BCZ47" s="97"/>
      <c r="BDA47" s="97"/>
      <c r="BDB47" s="97"/>
      <c r="BDC47" s="97"/>
      <c r="BDD47" s="97"/>
      <c r="BDE47" s="97"/>
      <c r="BDF47" s="97"/>
      <c r="BDG47" s="97"/>
      <c r="BDH47" s="97"/>
      <c r="BDI47" s="97"/>
      <c r="BDJ47" s="97"/>
      <c r="BDK47" s="97"/>
      <c r="BDL47" s="97"/>
      <c r="BDM47" s="97"/>
      <c r="BDN47" s="97"/>
      <c r="BDO47" s="97"/>
      <c r="BDP47" s="97"/>
      <c r="BDQ47" s="97"/>
      <c r="BDR47" s="97"/>
      <c r="BDS47" s="97"/>
      <c r="BDT47" s="97"/>
      <c r="BDU47" s="97"/>
      <c r="BDV47" s="97"/>
      <c r="BDW47" s="97"/>
      <c r="BDX47" s="97"/>
      <c r="BDY47" s="97"/>
      <c r="BDZ47" s="97"/>
      <c r="BEA47" s="97"/>
      <c r="BEB47" s="97"/>
      <c r="BEC47" s="97"/>
      <c r="BED47" s="97"/>
      <c r="BEE47" s="97"/>
      <c r="BEF47" s="97"/>
      <c r="BEG47" s="97"/>
      <c r="BEH47" s="97"/>
      <c r="BEI47" s="97"/>
      <c r="BEJ47" s="97"/>
      <c r="BEK47" s="97"/>
      <c r="BEL47" s="97"/>
      <c r="BEM47" s="97"/>
      <c r="BEN47" s="97"/>
      <c r="BEO47" s="97"/>
      <c r="BEP47" s="97"/>
      <c r="BEQ47" s="97"/>
      <c r="BER47" s="97"/>
      <c r="BES47" s="97"/>
      <c r="BET47" s="97"/>
      <c r="BEU47" s="97"/>
      <c r="BEV47" s="97"/>
      <c r="BEW47" s="97"/>
      <c r="BEX47" s="97"/>
      <c r="BEY47" s="97"/>
      <c r="BEZ47" s="97"/>
      <c r="BFA47" s="97"/>
      <c r="BFB47" s="97"/>
      <c r="BFC47" s="97"/>
      <c r="BFD47" s="97"/>
      <c r="BFE47" s="97"/>
      <c r="BFF47" s="97"/>
      <c r="BFG47" s="97"/>
      <c r="BFH47" s="97"/>
      <c r="BFI47" s="97"/>
      <c r="BFJ47" s="97"/>
      <c r="BFK47" s="97"/>
      <c r="BFL47" s="97"/>
      <c r="BFM47" s="97"/>
      <c r="BFN47" s="97"/>
      <c r="BFO47" s="97"/>
      <c r="BFP47" s="97"/>
      <c r="BFQ47" s="97"/>
      <c r="BFR47" s="97"/>
      <c r="BFS47" s="97"/>
      <c r="BFT47" s="97"/>
      <c r="BFU47" s="97"/>
      <c r="BFV47" s="97"/>
      <c r="BFW47" s="97"/>
      <c r="BFX47" s="97"/>
      <c r="BFY47" s="97"/>
      <c r="BFZ47" s="97"/>
      <c r="BGA47" s="97"/>
      <c r="BGB47" s="97"/>
      <c r="BGC47" s="97"/>
      <c r="BGD47" s="97"/>
      <c r="BGE47" s="97"/>
      <c r="BGF47" s="97"/>
      <c r="BGG47" s="97"/>
      <c r="BGH47" s="97"/>
      <c r="BGI47" s="97"/>
      <c r="BGJ47" s="97"/>
      <c r="BGK47" s="97"/>
      <c r="BGL47" s="97"/>
      <c r="BGM47" s="97"/>
      <c r="BGN47" s="97"/>
      <c r="BGO47" s="97"/>
      <c r="BGP47" s="97"/>
      <c r="BGQ47" s="97"/>
      <c r="BGR47" s="97"/>
      <c r="BGS47" s="97"/>
      <c r="BGT47" s="97"/>
      <c r="BGU47" s="97"/>
      <c r="BGV47" s="97"/>
      <c r="BGW47" s="97"/>
      <c r="BGX47" s="97"/>
      <c r="BGY47" s="97"/>
      <c r="BGZ47" s="97"/>
      <c r="BHA47" s="97"/>
      <c r="BHB47" s="97"/>
      <c r="BHC47" s="97"/>
      <c r="BHD47" s="97"/>
      <c r="BHE47" s="97"/>
      <c r="BHF47" s="97"/>
      <c r="BHG47" s="97"/>
      <c r="BHH47" s="97"/>
      <c r="BHI47" s="97"/>
      <c r="BHJ47" s="97"/>
      <c r="BHK47" s="97"/>
      <c r="BHL47" s="97"/>
      <c r="BHM47" s="97"/>
      <c r="BHN47" s="97"/>
      <c r="BHO47" s="97"/>
      <c r="BHP47" s="97"/>
      <c r="BHQ47" s="97"/>
      <c r="BHR47" s="97"/>
      <c r="BHS47" s="97"/>
      <c r="BHT47" s="97"/>
      <c r="BHU47" s="97"/>
      <c r="BHV47" s="97"/>
      <c r="BHW47" s="97"/>
      <c r="BHX47" s="97"/>
      <c r="BHY47" s="97"/>
      <c r="BHZ47" s="97"/>
      <c r="BIA47" s="97"/>
      <c r="BIB47" s="97"/>
      <c r="BIC47" s="97"/>
      <c r="BID47" s="97"/>
      <c r="BIE47" s="97"/>
      <c r="BIF47" s="97"/>
      <c r="BIG47" s="97"/>
      <c r="BIH47" s="97"/>
      <c r="BII47" s="97"/>
      <c r="BIJ47" s="97"/>
      <c r="BIK47" s="97"/>
      <c r="BIL47" s="97"/>
      <c r="BIM47" s="97"/>
      <c r="BIN47" s="97"/>
      <c r="BIO47" s="97"/>
      <c r="BIP47" s="97"/>
      <c r="BIQ47" s="97"/>
      <c r="BIR47" s="97"/>
      <c r="BIS47" s="97"/>
      <c r="BIT47" s="97"/>
      <c r="BIU47" s="97"/>
      <c r="BIV47" s="97"/>
      <c r="BIW47" s="97"/>
      <c r="BIX47" s="97"/>
      <c r="BIY47" s="97"/>
      <c r="BIZ47" s="97"/>
      <c r="BJA47" s="97"/>
      <c r="BJB47" s="97"/>
      <c r="BJC47" s="97"/>
      <c r="BJD47" s="97"/>
      <c r="BJE47" s="97"/>
      <c r="BJF47" s="97"/>
      <c r="BJG47" s="97"/>
      <c r="BJH47" s="97"/>
      <c r="BJI47" s="97"/>
      <c r="BJJ47" s="97"/>
      <c r="BJK47" s="97"/>
      <c r="BJL47" s="97"/>
      <c r="BJM47" s="97"/>
      <c r="BJN47" s="97"/>
      <c r="BJO47" s="97"/>
      <c r="BJP47" s="97"/>
      <c r="BJQ47" s="97"/>
      <c r="BJR47" s="97"/>
      <c r="BJS47" s="97"/>
      <c r="BJT47" s="97"/>
      <c r="BJU47" s="97"/>
      <c r="BJV47" s="97"/>
      <c r="BJW47" s="97"/>
      <c r="BJX47" s="97"/>
      <c r="BJY47" s="97"/>
      <c r="BJZ47" s="97"/>
      <c r="BKA47" s="97"/>
      <c r="BKB47" s="97"/>
      <c r="BKC47" s="97"/>
      <c r="BKD47" s="97"/>
      <c r="BKE47" s="97"/>
      <c r="BKF47" s="97"/>
      <c r="BKG47" s="97"/>
      <c r="BKH47" s="97"/>
      <c r="BKI47" s="97"/>
      <c r="BKJ47" s="97"/>
      <c r="BKK47" s="97"/>
      <c r="BKL47" s="97"/>
      <c r="BKM47" s="97"/>
      <c r="BKN47" s="97"/>
      <c r="BKO47" s="97"/>
      <c r="BKP47" s="97"/>
      <c r="BKQ47" s="97"/>
      <c r="BKR47" s="97"/>
      <c r="BKS47" s="97"/>
      <c r="BKT47" s="97"/>
      <c r="BKU47" s="97"/>
      <c r="BKV47" s="97"/>
      <c r="BKW47" s="97"/>
      <c r="BKX47" s="97"/>
      <c r="BKY47" s="97"/>
      <c r="BKZ47" s="97"/>
      <c r="BLA47" s="97"/>
      <c r="BLB47" s="97"/>
      <c r="BLC47" s="97"/>
      <c r="BLD47" s="97"/>
      <c r="BLE47" s="97"/>
      <c r="BLF47" s="97"/>
      <c r="BLG47" s="97"/>
      <c r="BLH47" s="97"/>
      <c r="BLI47" s="97"/>
      <c r="BLJ47" s="97"/>
      <c r="BLK47" s="97"/>
      <c r="BLL47" s="97"/>
      <c r="BLM47" s="97"/>
      <c r="BLN47" s="97"/>
      <c r="BLO47" s="97"/>
      <c r="BLP47" s="97"/>
      <c r="BLQ47" s="97"/>
      <c r="BLR47" s="97"/>
      <c r="BLS47" s="97"/>
      <c r="BLT47" s="97"/>
      <c r="BLU47" s="97"/>
      <c r="BLV47" s="97"/>
      <c r="BLW47" s="97"/>
      <c r="BLX47" s="97"/>
      <c r="BLY47" s="97"/>
      <c r="BLZ47" s="97"/>
      <c r="BMA47" s="97"/>
      <c r="BMB47" s="97"/>
      <c r="BMC47" s="97"/>
      <c r="BMD47" s="97"/>
      <c r="BME47" s="97"/>
      <c r="BMF47" s="97"/>
      <c r="BMG47" s="97"/>
      <c r="BMH47" s="97"/>
      <c r="BMI47" s="97"/>
      <c r="BMJ47" s="97"/>
      <c r="BMK47" s="97"/>
      <c r="BML47" s="97"/>
      <c r="BMM47" s="97"/>
      <c r="BMN47" s="97"/>
      <c r="BMO47" s="97"/>
      <c r="BMP47" s="97"/>
      <c r="BMQ47" s="97"/>
      <c r="BMR47" s="97"/>
      <c r="BMS47" s="97"/>
      <c r="BMT47" s="97"/>
      <c r="BMU47" s="97"/>
      <c r="BMV47" s="97"/>
      <c r="BMW47" s="97"/>
      <c r="BMX47" s="97"/>
      <c r="BMY47" s="97"/>
      <c r="BMZ47" s="97"/>
      <c r="BNA47" s="97"/>
      <c r="BNB47" s="97"/>
      <c r="BNC47" s="97"/>
      <c r="BND47" s="97"/>
      <c r="BNE47" s="97"/>
      <c r="BNF47" s="97"/>
      <c r="BNG47" s="97"/>
      <c r="BNH47" s="97"/>
      <c r="BNI47" s="97"/>
      <c r="BNJ47" s="97"/>
      <c r="BNK47" s="97"/>
      <c r="BNL47" s="97"/>
      <c r="BNM47" s="97"/>
      <c r="BNN47" s="97"/>
      <c r="BNO47" s="97"/>
      <c r="BNP47" s="97"/>
      <c r="BNQ47" s="97"/>
      <c r="BNR47" s="97"/>
      <c r="BNS47" s="97"/>
      <c r="BNT47" s="97"/>
      <c r="BNU47" s="97"/>
      <c r="BNV47" s="97"/>
      <c r="BNW47" s="97"/>
      <c r="BNX47" s="97"/>
      <c r="BNY47" s="97"/>
      <c r="BNZ47" s="97"/>
      <c r="BOA47" s="97"/>
      <c r="BOB47" s="97"/>
      <c r="BOC47" s="97"/>
      <c r="BOD47" s="97"/>
      <c r="BOE47" s="97"/>
      <c r="BOF47" s="97"/>
      <c r="BOG47" s="97"/>
      <c r="BOH47" s="97"/>
      <c r="BOI47" s="97"/>
      <c r="BOJ47" s="97"/>
      <c r="BOK47" s="97"/>
      <c r="BOL47" s="97"/>
      <c r="BOM47" s="97"/>
      <c r="BON47" s="97"/>
      <c r="BOO47" s="97"/>
      <c r="BOP47" s="97"/>
      <c r="BOQ47" s="97"/>
      <c r="BOR47" s="97"/>
      <c r="BOS47" s="97"/>
      <c r="BOT47" s="97"/>
      <c r="BOU47" s="97"/>
      <c r="BOV47" s="97"/>
      <c r="BOW47" s="97"/>
      <c r="BOX47" s="97"/>
      <c r="BOY47" s="97"/>
      <c r="BOZ47" s="97"/>
      <c r="BPA47" s="97"/>
      <c r="BPB47" s="97"/>
      <c r="BPC47" s="97"/>
      <c r="BPD47" s="97"/>
      <c r="BPE47" s="97"/>
      <c r="BPF47" s="97"/>
      <c r="BPG47" s="97"/>
      <c r="BPH47" s="97"/>
      <c r="BPI47" s="97"/>
      <c r="BPJ47" s="97"/>
      <c r="BPK47" s="97"/>
      <c r="BPL47" s="97"/>
      <c r="BPM47" s="97"/>
      <c r="BPN47" s="97"/>
      <c r="BPO47" s="97"/>
      <c r="BPP47" s="97"/>
      <c r="BPQ47" s="97"/>
      <c r="BPR47" s="97"/>
      <c r="BPS47" s="97"/>
      <c r="BPT47" s="97"/>
      <c r="BPU47" s="97"/>
      <c r="BPV47" s="97"/>
      <c r="BPW47" s="97"/>
      <c r="BPX47" s="97"/>
      <c r="BPY47" s="97"/>
      <c r="BPZ47" s="97"/>
      <c r="BQA47" s="97"/>
      <c r="BQB47" s="97"/>
      <c r="BQC47" s="97"/>
      <c r="BQD47" s="97"/>
      <c r="BQE47" s="97"/>
      <c r="BQF47" s="97"/>
      <c r="BQG47" s="97"/>
      <c r="BQH47" s="97"/>
      <c r="BQI47" s="97"/>
      <c r="BQJ47" s="97"/>
      <c r="BQK47" s="97"/>
      <c r="BQL47" s="97"/>
      <c r="BQM47" s="97"/>
      <c r="BQN47" s="97"/>
      <c r="BQO47" s="97"/>
      <c r="BQP47" s="97"/>
      <c r="BQQ47" s="97"/>
      <c r="BQR47" s="97"/>
      <c r="BQS47" s="97"/>
      <c r="BQT47" s="97"/>
      <c r="BQU47" s="97"/>
      <c r="BQV47" s="97"/>
      <c r="BQW47" s="97"/>
      <c r="BQX47" s="97"/>
      <c r="BQY47" s="97"/>
      <c r="BQZ47" s="97"/>
      <c r="BRA47" s="97"/>
      <c r="BRB47" s="97"/>
      <c r="BRC47" s="97"/>
      <c r="BRD47" s="97"/>
      <c r="BRE47" s="97"/>
      <c r="BRF47" s="97"/>
      <c r="BRG47" s="97"/>
      <c r="BRH47" s="97"/>
      <c r="BRI47" s="97"/>
      <c r="BRJ47" s="97"/>
      <c r="BRK47" s="97"/>
      <c r="BRL47" s="97"/>
      <c r="BRM47" s="97"/>
      <c r="BRN47" s="97"/>
      <c r="BRO47" s="97"/>
      <c r="BRP47" s="97"/>
      <c r="BRQ47" s="97"/>
      <c r="BRR47" s="97"/>
      <c r="BRS47" s="97"/>
      <c r="BRT47" s="97"/>
      <c r="BRU47" s="97"/>
      <c r="BRV47" s="97"/>
      <c r="BRW47" s="97"/>
      <c r="BRX47" s="97"/>
      <c r="BRY47" s="97"/>
      <c r="BRZ47" s="97"/>
      <c r="BSA47" s="97"/>
      <c r="BSB47" s="97"/>
      <c r="BSC47" s="97"/>
      <c r="BSD47" s="97"/>
      <c r="BSE47" s="97"/>
      <c r="BSF47" s="97"/>
      <c r="BSG47" s="97"/>
      <c r="BSH47" s="97"/>
      <c r="BSI47" s="97"/>
      <c r="BSJ47" s="97"/>
      <c r="BSK47" s="97"/>
      <c r="BSL47" s="97"/>
      <c r="BSM47" s="97"/>
      <c r="BSN47" s="97"/>
      <c r="BSO47" s="97"/>
      <c r="BSP47" s="97"/>
      <c r="BSQ47" s="97"/>
      <c r="BSR47" s="97"/>
      <c r="BSS47" s="97"/>
      <c r="BST47" s="97"/>
      <c r="BSU47" s="97"/>
      <c r="BSV47" s="97"/>
      <c r="BSW47" s="97"/>
      <c r="BSX47" s="97"/>
      <c r="BSY47" s="97"/>
      <c r="BSZ47" s="97"/>
      <c r="BTA47" s="97"/>
      <c r="BTB47" s="97"/>
      <c r="BTC47" s="97"/>
      <c r="BTD47" s="97"/>
      <c r="BTE47" s="97"/>
      <c r="BTF47" s="97"/>
      <c r="BTG47" s="97"/>
      <c r="BTH47" s="97"/>
      <c r="BTI47" s="97"/>
      <c r="BTJ47" s="97"/>
      <c r="BTK47" s="97"/>
      <c r="BTL47" s="97"/>
      <c r="BTM47" s="97"/>
      <c r="BTN47" s="97"/>
      <c r="BTO47" s="97"/>
      <c r="BTP47" s="97"/>
      <c r="BTQ47" s="97"/>
      <c r="BTR47" s="97"/>
      <c r="BTS47" s="97"/>
      <c r="BTT47" s="97"/>
      <c r="BTU47" s="97"/>
      <c r="BTV47" s="97"/>
      <c r="BTW47" s="97"/>
      <c r="BTX47" s="97"/>
      <c r="BTY47" s="97"/>
      <c r="BTZ47" s="97"/>
      <c r="BUA47" s="97"/>
      <c r="BUB47" s="97"/>
      <c r="BUC47" s="97"/>
      <c r="BUD47" s="97"/>
      <c r="BUE47" s="97"/>
      <c r="BUF47" s="97"/>
      <c r="BUG47" s="97"/>
      <c r="BUH47" s="97"/>
      <c r="BUI47" s="97"/>
      <c r="BUJ47" s="97"/>
      <c r="BUK47" s="97"/>
      <c r="BUL47" s="97"/>
      <c r="BUM47" s="97"/>
      <c r="BUN47" s="97"/>
      <c r="BUO47" s="97"/>
      <c r="BUP47" s="97"/>
      <c r="BUQ47" s="97"/>
      <c r="BUR47" s="97"/>
      <c r="BUS47" s="97"/>
      <c r="BUT47" s="97"/>
      <c r="BUU47" s="97"/>
      <c r="BUV47" s="97"/>
      <c r="BUW47" s="97"/>
      <c r="BUX47" s="97"/>
      <c r="BUY47" s="97"/>
      <c r="BUZ47" s="97"/>
      <c r="BVA47" s="97"/>
      <c r="BVB47" s="97"/>
      <c r="BVC47" s="97"/>
      <c r="BVD47" s="97"/>
      <c r="BVE47" s="97"/>
      <c r="BVF47" s="97"/>
      <c r="BVG47" s="97"/>
      <c r="BVH47" s="97"/>
      <c r="BVI47" s="97"/>
      <c r="BVJ47" s="97"/>
      <c r="BVK47" s="97"/>
      <c r="BVL47" s="97"/>
      <c r="BVM47" s="97"/>
      <c r="BVN47" s="97"/>
      <c r="BVO47" s="97"/>
      <c r="BVP47" s="97"/>
      <c r="BVQ47" s="97"/>
      <c r="BVR47" s="97"/>
      <c r="BVS47" s="97"/>
      <c r="BVT47" s="97"/>
      <c r="BVU47" s="97"/>
      <c r="BVV47" s="97"/>
      <c r="BVW47" s="97"/>
      <c r="BVX47" s="97"/>
      <c r="BVY47" s="97"/>
      <c r="BVZ47" s="97"/>
      <c r="BWA47" s="97"/>
      <c r="BWB47" s="97"/>
      <c r="BWC47" s="97"/>
      <c r="BWD47" s="97"/>
      <c r="BWE47" s="97"/>
      <c r="BWF47" s="97"/>
      <c r="BWG47" s="97"/>
      <c r="BWH47" s="97"/>
      <c r="BWI47" s="97"/>
      <c r="BWJ47" s="97"/>
      <c r="BWK47" s="97"/>
      <c r="BWL47" s="97"/>
      <c r="BWM47" s="97"/>
      <c r="BWN47" s="97"/>
      <c r="BWO47" s="97"/>
      <c r="BWP47" s="97"/>
      <c r="BWQ47" s="97"/>
      <c r="BWR47" s="97"/>
      <c r="BWS47" s="97"/>
      <c r="BWT47" s="97"/>
      <c r="BWU47" s="97"/>
      <c r="BWV47" s="97"/>
      <c r="BWW47" s="97"/>
      <c r="BWX47" s="97"/>
      <c r="BWY47" s="97"/>
      <c r="BWZ47" s="97"/>
      <c r="BXA47" s="97"/>
      <c r="BXB47" s="97"/>
      <c r="BXC47" s="97"/>
      <c r="BXD47" s="97"/>
      <c r="BXE47" s="97"/>
      <c r="BXF47" s="97"/>
      <c r="BXG47" s="97"/>
      <c r="BXH47" s="97"/>
      <c r="BXI47" s="97"/>
      <c r="BXJ47" s="97"/>
      <c r="BXK47" s="97"/>
      <c r="BXL47" s="97"/>
      <c r="BXM47" s="97"/>
      <c r="BXN47" s="97"/>
      <c r="BXO47" s="97"/>
      <c r="BXP47" s="97"/>
      <c r="BXQ47" s="97"/>
      <c r="BXR47" s="97"/>
      <c r="BXS47" s="97"/>
      <c r="BXT47" s="97"/>
      <c r="BXU47" s="97"/>
      <c r="BXV47" s="97"/>
      <c r="BXW47" s="97"/>
      <c r="BXX47" s="97"/>
      <c r="BXY47" s="97"/>
      <c r="BXZ47" s="97"/>
      <c r="BYA47" s="97"/>
      <c r="BYB47" s="97"/>
      <c r="BYC47" s="97"/>
      <c r="BYD47" s="97"/>
      <c r="BYE47" s="97"/>
      <c r="BYF47" s="97"/>
      <c r="BYG47" s="97"/>
      <c r="BYH47" s="97"/>
      <c r="BYI47" s="97"/>
      <c r="BYJ47" s="97"/>
      <c r="BYK47" s="97"/>
      <c r="BYL47" s="97"/>
      <c r="BYM47" s="97"/>
      <c r="BYN47" s="97"/>
      <c r="BYO47" s="97"/>
      <c r="BYP47" s="97"/>
      <c r="BYQ47" s="97"/>
      <c r="BYR47" s="97"/>
      <c r="BYS47" s="97"/>
      <c r="BYT47" s="97"/>
      <c r="BYU47" s="97"/>
      <c r="BYV47" s="97"/>
      <c r="BYW47" s="97"/>
      <c r="BYX47" s="97"/>
      <c r="BYY47" s="97"/>
      <c r="BYZ47" s="97"/>
      <c r="BZA47" s="97"/>
      <c r="BZB47" s="97"/>
      <c r="BZC47" s="97"/>
      <c r="BZD47" s="97"/>
      <c r="BZE47" s="97"/>
      <c r="BZF47" s="97"/>
      <c r="BZG47" s="97"/>
      <c r="BZH47" s="97"/>
      <c r="BZI47" s="97"/>
      <c r="BZJ47" s="97"/>
      <c r="BZK47" s="97"/>
      <c r="BZL47" s="97"/>
      <c r="BZM47" s="97"/>
      <c r="BZN47" s="97"/>
      <c r="BZO47" s="97"/>
      <c r="BZP47" s="97"/>
      <c r="BZQ47" s="97"/>
      <c r="BZR47" s="97"/>
      <c r="BZS47" s="97"/>
      <c r="BZT47" s="97"/>
      <c r="BZU47" s="97"/>
      <c r="BZV47" s="97"/>
      <c r="BZW47" s="97"/>
      <c r="BZX47" s="97"/>
      <c r="BZY47" s="97"/>
      <c r="BZZ47" s="97"/>
      <c r="CAA47" s="97"/>
      <c r="CAB47" s="97"/>
      <c r="CAC47" s="97"/>
      <c r="CAD47" s="97"/>
      <c r="CAE47" s="97"/>
      <c r="CAF47" s="97"/>
      <c r="CAG47" s="97"/>
      <c r="CAH47" s="97"/>
      <c r="CAI47" s="97"/>
      <c r="CAJ47" s="97"/>
      <c r="CAK47" s="97"/>
      <c r="CAL47" s="97"/>
      <c r="CAM47" s="97"/>
      <c r="CAN47" s="97"/>
      <c r="CAO47" s="97"/>
      <c r="CAP47" s="97"/>
      <c r="CAQ47" s="97"/>
      <c r="CAR47" s="97"/>
      <c r="CAS47" s="97"/>
      <c r="CAT47" s="97"/>
      <c r="CAU47" s="97"/>
      <c r="CAV47" s="97"/>
      <c r="CAW47" s="97"/>
      <c r="CAX47" s="97"/>
      <c r="CAY47" s="97"/>
      <c r="CAZ47" s="97"/>
      <c r="CBA47" s="97"/>
      <c r="CBB47" s="97"/>
      <c r="CBC47" s="97"/>
      <c r="CBD47" s="97"/>
      <c r="CBE47" s="97"/>
      <c r="CBF47" s="97"/>
      <c r="CBG47" s="97"/>
      <c r="CBH47" s="97"/>
      <c r="CBI47" s="97"/>
      <c r="CBJ47" s="97"/>
      <c r="CBK47" s="97"/>
      <c r="CBL47" s="97"/>
      <c r="CBM47" s="97"/>
      <c r="CBN47" s="97"/>
      <c r="CBO47" s="97"/>
      <c r="CBP47" s="97"/>
      <c r="CBQ47" s="97"/>
      <c r="CBR47" s="97"/>
      <c r="CBS47" s="97"/>
      <c r="CBT47" s="97"/>
      <c r="CBU47" s="97"/>
      <c r="CBV47" s="97"/>
      <c r="CBW47" s="97"/>
      <c r="CBX47" s="97"/>
      <c r="CBY47" s="97"/>
      <c r="CBZ47" s="97"/>
      <c r="CCA47" s="97"/>
      <c r="CCB47" s="97"/>
      <c r="CCC47" s="97"/>
      <c r="CCD47" s="97"/>
      <c r="CCE47" s="97"/>
      <c r="CCF47" s="97"/>
      <c r="CCG47" s="97"/>
      <c r="CCH47" s="97"/>
      <c r="CCI47" s="97"/>
      <c r="CCJ47" s="97"/>
      <c r="CCK47" s="97"/>
      <c r="CCL47" s="97"/>
      <c r="CCM47" s="97"/>
      <c r="CCN47" s="97"/>
      <c r="CCO47" s="97"/>
      <c r="CCP47" s="97"/>
      <c r="CCQ47" s="97"/>
      <c r="CCR47" s="97"/>
      <c r="CCS47" s="97"/>
      <c r="CCT47" s="97"/>
      <c r="CCU47" s="97"/>
      <c r="CCV47" s="97"/>
      <c r="CCW47" s="97"/>
      <c r="CCX47" s="97"/>
      <c r="CCY47" s="97"/>
      <c r="CCZ47" s="97"/>
      <c r="CDA47" s="97"/>
      <c r="CDB47" s="97"/>
      <c r="CDC47" s="97"/>
      <c r="CDD47" s="97"/>
      <c r="CDE47" s="97"/>
      <c r="CDF47" s="97"/>
      <c r="CDG47" s="97"/>
      <c r="CDH47" s="97"/>
      <c r="CDI47" s="97"/>
      <c r="CDJ47" s="97"/>
      <c r="CDK47" s="97"/>
      <c r="CDL47" s="97"/>
      <c r="CDM47" s="97"/>
      <c r="CDN47" s="97"/>
      <c r="CDO47" s="97"/>
      <c r="CDP47" s="97"/>
      <c r="CDQ47" s="97"/>
      <c r="CDR47" s="97"/>
      <c r="CDS47" s="97"/>
      <c r="CDT47" s="97"/>
      <c r="CDU47" s="97"/>
      <c r="CDV47" s="97"/>
      <c r="CDW47" s="97"/>
      <c r="CDX47" s="97"/>
      <c r="CDY47" s="97"/>
      <c r="CDZ47" s="97"/>
      <c r="CEA47" s="97"/>
      <c r="CEB47" s="97"/>
      <c r="CEC47" s="97"/>
      <c r="CED47" s="97"/>
      <c r="CEE47" s="97"/>
      <c r="CEF47" s="97"/>
      <c r="CEG47" s="97"/>
      <c r="CEH47" s="97"/>
      <c r="CEI47" s="97"/>
      <c r="CEJ47" s="97"/>
      <c r="CEK47" s="97"/>
      <c r="CEL47" s="97"/>
      <c r="CEM47" s="97"/>
      <c r="CEN47" s="97"/>
      <c r="CEO47" s="97"/>
      <c r="CEP47" s="97"/>
      <c r="CEQ47" s="97"/>
      <c r="CER47" s="97"/>
      <c r="CES47" s="97"/>
      <c r="CET47" s="97"/>
      <c r="CEU47" s="97"/>
      <c r="CEV47" s="97"/>
      <c r="CEW47" s="97"/>
      <c r="CEX47" s="97"/>
      <c r="CEY47" s="97"/>
      <c r="CEZ47" s="97"/>
      <c r="CFA47" s="97"/>
      <c r="CFB47" s="97"/>
      <c r="CFC47" s="97"/>
      <c r="CFD47" s="97"/>
      <c r="CFE47" s="97"/>
      <c r="CFF47" s="97"/>
      <c r="CFG47" s="97"/>
      <c r="CFH47" s="97"/>
      <c r="CFI47" s="97"/>
      <c r="CFJ47" s="97"/>
      <c r="CFK47" s="97"/>
      <c r="CFL47" s="97"/>
      <c r="CFM47" s="97"/>
      <c r="CFN47" s="97"/>
      <c r="CFO47" s="97"/>
      <c r="CFP47" s="97"/>
      <c r="CFQ47" s="97"/>
      <c r="CFR47" s="97"/>
      <c r="CFS47" s="97"/>
      <c r="CFT47" s="97"/>
      <c r="CFU47" s="97"/>
      <c r="CFV47" s="97"/>
      <c r="CFW47" s="97"/>
      <c r="CFX47" s="97"/>
      <c r="CFY47" s="97"/>
      <c r="CFZ47" s="97"/>
      <c r="CGA47" s="97"/>
      <c r="CGB47" s="97"/>
      <c r="CGC47" s="97"/>
      <c r="CGD47" s="97"/>
      <c r="CGE47" s="97"/>
      <c r="CGF47" s="97"/>
      <c r="CGG47" s="97"/>
      <c r="CGH47" s="97"/>
      <c r="CGI47" s="97"/>
      <c r="CGJ47" s="97"/>
      <c r="CGK47" s="97"/>
      <c r="CGL47" s="97"/>
      <c r="CGM47" s="97"/>
      <c r="CGN47" s="97"/>
      <c r="CGO47" s="97"/>
      <c r="CGP47" s="97"/>
      <c r="CGQ47" s="97"/>
      <c r="CGR47" s="97"/>
      <c r="CGS47" s="97"/>
      <c r="CGT47" s="97"/>
      <c r="CGU47" s="97"/>
      <c r="CGV47" s="97"/>
      <c r="CGW47" s="97"/>
      <c r="CGX47" s="97"/>
      <c r="CGY47" s="97"/>
      <c r="CGZ47" s="97"/>
      <c r="CHA47" s="97"/>
      <c r="CHB47" s="97"/>
      <c r="CHC47" s="97"/>
      <c r="CHD47" s="97"/>
      <c r="CHE47" s="97"/>
      <c r="CHF47" s="97"/>
      <c r="CHG47" s="97"/>
      <c r="CHH47" s="97"/>
      <c r="CHI47" s="97"/>
      <c r="CHJ47" s="97"/>
      <c r="CHK47" s="97"/>
      <c r="CHL47" s="97"/>
      <c r="CHM47" s="97"/>
      <c r="CHN47" s="97"/>
      <c r="CHO47" s="97"/>
      <c r="CHP47" s="97"/>
      <c r="CHQ47" s="97"/>
      <c r="CHR47" s="97"/>
      <c r="CHS47" s="97"/>
      <c r="CHT47" s="97"/>
      <c r="CHU47" s="97"/>
      <c r="CHV47" s="97"/>
      <c r="CHW47" s="97"/>
      <c r="CHX47" s="97"/>
      <c r="CHY47" s="97"/>
      <c r="CHZ47" s="97"/>
      <c r="CIA47" s="97"/>
      <c r="CIB47" s="97"/>
      <c r="CIC47" s="97"/>
      <c r="CID47" s="97"/>
      <c r="CIE47" s="97"/>
      <c r="CIF47" s="97"/>
      <c r="CIG47" s="97"/>
      <c r="CIH47" s="97"/>
      <c r="CII47" s="97"/>
      <c r="CIJ47" s="97"/>
      <c r="CIK47" s="97"/>
      <c r="CIL47" s="97"/>
      <c r="CIM47" s="97"/>
      <c r="CIN47" s="97"/>
      <c r="CIO47" s="97"/>
      <c r="CIP47" s="97"/>
      <c r="CIQ47" s="97"/>
      <c r="CIR47" s="97"/>
      <c r="CIS47" s="97"/>
      <c r="CIT47" s="97"/>
      <c r="CIU47" s="97"/>
      <c r="CIV47" s="97"/>
      <c r="CIW47" s="97"/>
      <c r="CIX47" s="97"/>
      <c r="CIY47" s="97"/>
      <c r="CIZ47" s="97"/>
      <c r="CJA47" s="97"/>
      <c r="CJB47" s="97"/>
      <c r="CJC47" s="97"/>
      <c r="CJD47" s="97"/>
      <c r="CJE47" s="97"/>
      <c r="CJF47" s="97"/>
      <c r="CJG47" s="97"/>
      <c r="CJH47" s="97"/>
      <c r="CJI47" s="97"/>
      <c r="CJJ47" s="97"/>
      <c r="CJK47" s="97"/>
      <c r="CJL47" s="97"/>
      <c r="CJM47" s="97"/>
      <c r="CJN47" s="97"/>
      <c r="CJO47" s="97"/>
      <c r="CJP47" s="97"/>
      <c r="CJQ47" s="97"/>
      <c r="CJR47" s="97"/>
      <c r="CJS47" s="97"/>
      <c r="CJT47" s="97"/>
      <c r="CJU47" s="97"/>
      <c r="CJV47" s="97"/>
      <c r="CJW47" s="97"/>
      <c r="CJX47" s="97"/>
      <c r="CJY47" s="97"/>
      <c r="CJZ47" s="97"/>
      <c r="CKA47" s="97"/>
      <c r="CKB47" s="97"/>
      <c r="CKC47" s="97"/>
      <c r="CKD47" s="97"/>
      <c r="CKE47" s="97"/>
      <c r="CKF47" s="97"/>
      <c r="CKG47" s="97"/>
      <c r="CKH47" s="97"/>
      <c r="CKI47" s="97"/>
      <c r="CKJ47" s="97"/>
      <c r="CKK47" s="97"/>
      <c r="CKL47" s="97"/>
      <c r="CKM47" s="97"/>
      <c r="CKN47" s="97"/>
      <c r="CKO47" s="97"/>
      <c r="CKP47" s="97"/>
      <c r="CKQ47" s="97"/>
      <c r="CKR47" s="97"/>
      <c r="CKS47" s="97"/>
      <c r="CKT47" s="97"/>
      <c r="CKU47" s="97"/>
      <c r="CKV47" s="97"/>
      <c r="CKW47" s="97"/>
      <c r="CKX47" s="97"/>
      <c r="CKY47" s="97"/>
      <c r="CKZ47" s="97"/>
      <c r="CLA47" s="97"/>
      <c r="CLB47" s="97"/>
      <c r="CLC47" s="97"/>
      <c r="CLD47" s="97"/>
      <c r="CLE47" s="97"/>
      <c r="CLF47" s="97"/>
      <c r="CLG47" s="97"/>
      <c r="CLH47" s="97"/>
      <c r="CLI47" s="97"/>
      <c r="CLJ47" s="97"/>
      <c r="CLK47" s="97"/>
      <c r="CLL47" s="97"/>
      <c r="CLM47" s="97"/>
      <c r="CLN47" s="97"/>
      <c r="CLO47" s="97"/>
      <c r="CLP47" s="97"/>
      <c r="CLQ47" s="97"/>
      <c r="CLR47" s="97"/>
      <c r="CLS47" s="97"/>
      <c r="CLT47" s="97"/>
      <c r="CLU47" s="97"/>
      <c r="CLV47" s="97"/>
      <c r="CLW47" s="97"/>
      <c r="CLX47" s="97"/>
      <c r="CLY47" s="97"/>
      <c r="CLZ47" s="97"/>
      <c r="CMA47" s="97"/>
      <c r="CMB47" s="97"/>
      <c r="CMC47" s="97"/>
      <c r="CMD47" s="97"/>
      <c r="CME47" s="97"/>
      <c r="CMF47" s="97"/>
      <c r="CMG47" s="97"/>
      <c r="CMH47" s="97"/>
      <c r="CMI47" s="97"/>
      <c r="CMJ47" s="97"/>
      <c r="CMK47" s="97"/>
      <c r="CML47" s="97"/>
      <c r="CMM47" s="97"/>
      <c r="CMN47" s="97"/>
      <c r="CMO47" s="97"/>
      <c r="CMP47" s="97"/>
      <c r="CMQ47" s="97"/>
      <c r="CMR47" s="97"/>
      <c r="CMS47" s="97"/>
      <c r="CMT47" s="97"/>
      <c r="CMU47" s="97"/>
      <c r="CMV47" s="97"/>
      <c r="CMW47" s="97"/>
      <c r="CMX47" s="97"/>
      <c r="CMY47" s="97"/>
      <c r="CMZ47" s="97"/>
      <c r="CNA47" s="97"/>
      <c r="CNB47" s="97"/>
      <c r="CNC47" s="97"/>
      <c r="CND47" s="97"/>
      <c r="CNE47" s="97"/>
      <c r="CNF47" s="97"/>
      <c r="CNG47" s="97"/>
      <c r="CNH47" s="97"/>
      <c r="CNI47" s="97"/>
      <c r="CNJ47" s="97"/>
      <c r="CNK47" s="97"/>
      <c r="CNL47" s="97"/>
      <c r="CNM47" s="97"/>
      <c r="CNN47" s="97"/>
      <c r="CNO47" s="97"/>
      <c r="CNP47" s="97"/>
      <c r="CNQ47" s="97"/>
      <c r="CNR47" s="97"/>
      <c r="CNS47" s="97"/>
      <c r="CNT47" s="97"/>
      <c r="CNU47" s="97"/>
      <c r="CNV47" s="97"/>
      <c r="CNW47" s="97"/>
      <c r="CNX47" s="97"/>
      <c r="CNY47" s="97"/>
      <c r="CNZ47" s="97"/>
      <c r="COA47" s="97"/>
      <c r="COB47" s="97"/>
      <c r="COC47" s="97"/>
      <c r="COD47" s="97"/>
      <c r="COE47" s="97"/>
      <c r="COF47" s="97"/>
      <c r="COG47" s="97"/>
      <c r="COH47" s="97"/>
      <c r="COI47" s="97"/>
      <c r="COJ47" s="97"/>
      <c r="COK47" s="97"/>
      <c r="COL47" s="97"/>
      <c r="COM47" s="97"/>
      <c r="CON47" s="97"/>
      <c r="COO47" s="97"/>
      <c r="COP47" s="97"/>
      <c r="COQ47" s="97"/>
      <c r="COR47" s="97"/>
      <c r="COS47" s="97"/>
      <c r="COT47" s="97"/>
      <c r="COU47" s="97"/>
      <c r="COV47" s="97"/>
      <c r="COW47" s="97"/>
      <c r="COX47" s="97"/>
      <c r="COY47" s="97"/>
      <c r="COZ47" s="97"/>
      <c r="CPA47" s="97"/>
      <c r="CPB47" s="97"/>
      <c r="CPC47" s="97"/>
      <c r="CPD47" s="97"/>
      <c r="CPE47" s="97"/>
      <c r="CPF47" s="97"/>
      <c r="CPG47" s="97"/>
      <c r="CPH47" s="97"/>
      <c r="CPI47" s="97"/>
      <c r="CPJ47" s="97"/>
      <c r="CPK47" s="97"/>
      <c r="CPL47" s="97"/>
      <c r="CPM47" s="97"/>
      <c r="CPN47" s="97"/>
      <c r="CPO47" s="97"/>
      <c r="CPP47" s="97"/>
      <c r="CPQ47" s="97"/>
      <c r="CPR47" s="97"/>
      <c r="CPS47" s="97"/>
      <c r="CPT47" s="97"/>
      <c r="CPU47" s="97"/>
      <c r="CPV47" s="97"/>
      <c r="CPW47" s="97"/>
      <c r="CPX47" s="97"/>
      <c r="CPY47" s="97"/>
      <c r="CPZ47" s="97"/>
      <c r="CQA47" s="97"/>
      <c r="CQB47" s="97"/>
      <c r="CQC47" s="97"/>
      <c r="CQD47" s="97"/>
      <c r="CQE47" s="97"/>
      <c r="CQF47" s="97"/>
      <c r="CQG47" s="97"/>
      <c r="CQH47" s="97"/>
      <c r="CQI47" s="97"/>
      <c r="CQJ47" s="97"/>
      <c r="CQK47" s="97"/>
      <c r="CQL47" s="97"/>
      <c r="CQM47" s="97"/>
      <c r="CQN47" s="97"/>
      <c r="CQO47" s="97"/>
      <c r="CQP47" s="97"/>
      <c r="CQQ47" s="97"/>
      <c r="CQR47" s="97"/>
      <c r="CQS47" s="97"/>
      <c r="CQT47" s="97"/>
      <c r="CQU47" s="97"/>
      <c r="CQV47" s="97"/>
      <c r="CQW47" s="97"/>
      <c r="CQX47" s="97"/>
      <c r="CQY47" s="97"/>
      <c r="CQZ47" s="97"/>
      <c r="CRA47" s="97"/>
      <c r="CRB47" s="97"/>
      <c r="CRC47" s="97"/>
      <c r="CRD47" s="97"/>
      <c r="CRE47" s="97"/>
      <c r="CRF47" s="97"/>
      <c r="CRG47" s="97"/>
      <c r="CRH47" s="97"/>
      <c r="CRI47" s="97"/>
      <c r="CRJ47" s="97"/>
      <c r="CRK47" s="97"/>
      <c r="CRL47" s="97"/>
      <c r="CRM47" s="97"/>
      <c r="CRN47" s="97"/>
      <c r="CRO47" s="97"/>
      <c r="CRP47" s="97"/>
      <c r="CRQ47" s="97"/>
      <c r="CRR47" s="97"/>
      <c r="CRS47" s="97"/>
      <c r="CRT47" s="97"/>
      <c r="CRU47" s="97"/>
      <c r="CRV47" s="97"/>
      <c r="CRW47" s="97"/>
      <c r="CRX47" s="97"/>
      <c r="CRY47" s="97"/>
      <c r="CRZ47" s="97"/>
      <c r="CSA47" s="97"/>
      <c r="CSB47" s="97"/>
      <c r="CSC47" s="97"/>
      <c r="CSD47" s="97"/>
      <c r="CSE47" s="97"/>
      <c r="CSF47" s="97"/>
      <c r="CSG47" s="97"/>
      <c r="CSH47" s="97"/>
      <c r="CSI47" s="97"/>
      <c r="CSJ47" s="97"/>
      <c r="CSK47" s="97"/>
      <c r="CSL47" s="97"/>
      <c r="CSM47" s="97"/>
      <c r="CSN47" s="97"/>
      <c r="CSO47" s="97"/>
      <c r="CSP47" s="97"/>
      <c r="CSQ47" s="97"/>
      <c r="CSR47" s="97"/>
      <c r="CSS47" s="97"/>
      <c r="CST47" s="97"/>
      <c r="CSU47" s="97"/>
      <c r="CSV47" s="97"/>
      <c r="CSW47" s="97"/>
      <c r="CSX47" s="97"/>
      <c r="CSY47" s="97"/>
      <c r="CSZ47" s="97"/>
      <c r="CTA47" s="97"/>
      <c r="CTB47" s="97"/>
      <c r="CTC47" s="97"/>
      <c r="CTD47" s="97"/>
      <c r="CTE47" s="97"/>
      <c r="CTF47" s="97"/>
      <c r="CTG47" s="97"/>
      <c r="CTH47" s="97"/>
      <c r="CTI47" s="97"/>
      <c r="CTJ47" s="97"/>
      <c r="CTK47" s="97"/>
      <c r="CTL47" s="97"/>
      <c r="CTM47" s="97"/>
      <c r="CTN47" s="97"/>
      <c r="CTO47" s="97"/>
      <c r="CTP47" s="97"/>
      <c r="CTQ47" s="97"/>
      <c r="CTR47" s="97"/>
      <c r="CTS47" s="97"/>
      <c r="CTT47" s="97"/>
      <c r="CTU47" s="97"/>
      <c r="CTV47" s="97"/>
      <c r="CTW47" s="97"/>
      <c r="CTX47" s="97"/>
      <c r="CTY47" s="97"/>
      <c r="CTZ47" s="97"/>
      <c r="CUA47" s="97"/>
      <c r="CUB47" s="97"/>
      <c r="CUC47" s="97"/>
      <c r="CUD47" s="97"/>
      <c r="CUE47" s="97"/>
      <c r="CUF47" s="97"/>
      <c r="CUG47" s="97"/>
      <c r="CUH47" s="97"/>
      <c r="CUI47" s="97"/>
      <c r="CUJ47" s="97"/>
      <c r="CUK47" s="97"/>
      <c r="CUL47" s="97"/>
      <c r="CUM47" s="97"/>
      <c r="CUN47" s="97"/>
      <c r="CUO47" s="97"/>
      <c r="CUP47" s="97"/>
      <c r="CUQ47" s="97"/>
      <c r="CUR47" s="97"/>
      <c r="CUS47" s="97"/>
      <c r="CUT47" s="97"/>
      <c r="CUU47" s="97"/>
      <c r="CUV47" s="97"/>
      <c r="CUW47" s="97"/>
      <c r="CUX47" s="97"/>
      <c r="CUY47" s="97"/>
      <c r="CUZ47" s="97"/>
      <c r="CVA47" s="97"/>
      <c r="CVB47" s="97"/>
      <c r="CVC47" s="97"/>
      <c r="CVD47" s="97"/>
      <c r="CVE47" s="97"/>
      <c r="CVF47" s="97"/>
      <c r="CVG47" s="97"/>
      <c r="CVH47" s="97"/>
      <c r="CVI47" s="97"/>
      <c r="CVJ47" s="97"/>
      <c r="CVK47" s="97"/>
      <c r="CVL47" s="97"/>
      <c r="CVM47" s="97"/>
      <c r="CVN47" s="97"/>
      <c r="CVO47" s="97"/>
      <c r="CVP47" s="97"/>
      <c r="CVQ47" s="97"/>
      <c r="CVR47" s="97"/>
      <c r="CVS47" s="97"/>
      <c r="CVT47" s="97"/>
      <c r="CVU47" s="97"/>
      <c r="CVV47" s="97"/>
      <c r="CVW47" s="97"/>
      <c r="CVX47" s="97"/>
      <c r="CVY47" s="97"/>
      <c r="CVZ47" s="97"/>
      <c r="CWA47" s="97"/>
      <c r="CWB47" s="97"/>
      <c r="CWC47" s="97"/>
      <c r="CWD47" s="97"/>
      <c r="CWE47" s="97"/>
      <c r="CWF47" s="97"/>
      <c r="CWG47" s="97"/>
      <c r="CWH47" s="97"/>
      <c r="CWI47" s="97"/>
      <c r="CWJ47" s="97"/>
      <c r="CWK47" s="97"/>
      <c r="CWL47" s="97"/>
      <c r="CWM47" s="97"/>
      <c r="CWN47" s="97"/>
      <c r="CWO47" s="97"/>
      <c r="CWP47" s="97"/>
      <c r="CWQ47" s="97"/>
      <c r="CWR47" s="97"/>
      <c r="CWS47" s="97"/>
      <c r="CWT47" s="97"/>
      <c r="CWU47" s="97"/>
      <c r="CWV47" s="97"/>
      <c r="CWW47" s="97"/>
      <c r="CWX47" s="97"/>
      <c r="CWY47" s="97"/>
      <c r="CWZ47" s="97"/>
      <c r="CXA47" s="97"/>
      <c r="CXB47" s="97"/>
      <c r="CXC47" s="97"/>
      <c r="CXD47" s="97"/>
      <c r="CXE47" s="97"/>
      <c r="CXF47" s="97"/>
      <c r="CXG47" s="97"/>
      <c r="CXH47" s="97"/>
      <c r="CXI47" s="97"/>
      <c r="CXJ47" s="97"/>
      <c r="CXK47" s="97"/>
      <c r="CXL47" s="97"/>
      <c r="CXM47" s="97"/>
      <c r="CXN47" s="97"/>
      <c r="CXO47" s="97"/>
      <c r="CXP47" s="97"/>
      <c r="CXQ47" s="97"/>
      <c r="CXR47" s="97"/>
      <c r="CXS47" s="97"/>
      <c r="CXT47" s="97"/>
      <c r="CXU47" s="97"/>
      <c r="CXV47" s="97"/>
      <c r="CXW47" s="97"/>
      <c r="CXX47" s="97"/>
      <c r="CXY47" s="97"/>
      <c r="CXZ47" s="97"/>
      <c r="CYA47" s="97"/>
      <c r="CYB47" s="97"/>
      <c r="CYC47" s="97"/>
      <c r="CYD47" s="97"/>
      <c r="CYE47" s="97"/>
      <c r="CYF47" s="97"/>
      <c r="CYG47" s="97"/>
      <c r="CYH47" s="97"/>
      <c r="CYI47" s="97"/>
      <c r="CYJ47" s="97"/>
      <c r="CYK47" s="97"/>
      <c r="CYL47" s="97"/>
      <c r="CYM47" s="97"/>
      <c r="CYN47" s="97"/>
      <c r="CYO47" s="97"/>
      <c r="CYP47" s="97"/>
      <c r="CYQ47" s="97"/>
      <c r="CYR47" s="97"/>
      <c r="CYS47" s="97"/>
      <c r="CYT47" s="97"/>
      <c r="CYU47" s="97"/>
      <c r="CYV47" s="97"/>
      <c r="CYW47" s="97"/>
      <c r="CYX47" s="97"/>
      <c r="CYY47" s="97"/>
      <c r="CYZ47" s="97"/>
      <c r="CZA47" s="97"/>
      <c r="CZB47" s="97"/>
      <c r="CZC47" s="97"/>
      <c r="CZD47" s="97"/>
      <c r="CZE47" s="97"/>
      <c r="CZF47" s="97"/>
      <c r="CZG47" s="97"/>
      <c r="CZH47" s="97"/>
      <c r="CZI47" s="97"/>
      <c r="CZJ47" s="97"/>
      <c r="CZK47" s="97"/>
      <c r="CZL47" s="97"/>
      <c r="CZM47" s="97"/>
      <c r="CZN47" s="97"/>
      <c r="CZO47" s="97"/>
      <c r="CZP47" s="97"/>
      <c r="CZQ47" s="97"/>
      <c r="CZR47" s="97"/>
      <c r="CZS47" s="97"/>
      <c r="CZT47" s="97"/>
      <c r="CZU47" s="97"/>
      <c r="CZV47" s="97"/>
      <c r="CZW47" s="97"/>
      <c r="CZX47" s="97"/>
      <c r="CZY47" s="97"/>
      <c r="CZZ47" s="97"/>
      <c r="DAA47" s="97"/>
      <c r="DAB47" s="97"/>
      <c r="DAC47" s="97"/>
      <c r="DAD47" s="97"/>
      <c r="DAE47" s="97"/>
      <c r="DAF47" s="97"/>
      <c r="DAG47" s="97"/>
      <c r="DAH47" s="97"/>
      <c r="DAI47" s="97"/>
      <c r="DAJ47" s="97"/>
      <c r="DAK47" s="97"/>
      <c r="DAL47" s="97"/>
      <c r="DAM47" s="97"/>
      <c r="DAN47" s="97"/>
      <c r="DAO47" s="97"/>
      <c r="DAP47" s="97"/>
      <c r="DAQ47" s="97"/>
      <c r="DAR47" s="97"/>
      <c r="DAS47" s="97"/>
      <c r="DAT47" s="97"/>
      <c r="DAU47" s="97"/>
      <c r="DAV47" s="97"/>
      <c r="DAW47" s="97"/>
      <c r="DAX47" s="97"/>
      <c r="DAY47" s="97"/>
      <c r="DAZ47" s="97"/>
      <c r="DBA47" s="97"/>
      <c r="DBB47" s="97"/>
      <c r="DBC47" s="97"/>
      <c r="DBD47" s="97"/>
      <c r="DBE47" s="97"/>
      <c r="DBF47" s="97"/>
      <c r="DBG47" s="97"/>
      <c r="DBH47" s="97"/>
      <c r="DBI47" s="97"/>
      <c r="DBJ47" s="97"/>
      <c r="DBK47" s="97"/>
      <c r="DBL47" s="97"/>
      <c r="DBM47" s="97"/>
      <c r="DBN47" s="97"/>
      <c r="DBO47" s="97"/>
      <c r="DBP47" s="97"/>
      <c r="DBQ47" s="97"/>
      <c r="DBR47" s="97"/>
      <c r="DBS47" s="97"/>
      <c r="DBT47" s="97"/>
      <c r="DBU47" s="97"/>
      <c r="DBV47" s="97"/>
      <c r="DBW47" s="97"/>
      <c r="DBX47" s="97"/>
      <c r="DBY47" s="97"/>
      <c r="DBZ47" s="97"/>
      <c r="DCA47" s="97"/>
      <c r="DCB47" s="97"/>
      <c r="DCC47" s="97"/>
      <c r="DCD47" s="97"/>
      <c r="DCE47" s="97"/>
      <c r="DCF47" s="97"/>
      <c r="DCG47" s="97"/>
      <c r="DCH47" s="97"/>
      <c r="DCI47" s="97"/>
      <c r="DCJ47" s="97"/>
      <c r="DCK47" s="97"/>
      <c r="DCL47" s="97"/>
      <c r="DCM47" s="97"/>
      <c r="DCN47" s="97"/>
      <c r="DCO47" s="97"/>
      <c r="DCP47" s="97"/>
      <c r="DCQ47" s="97"/>
      <c r="DCR47" s="97"/>
      <c r="DCS47" s="97"/>
      <c r="DCT47" s="97"/>
      <c r="DCU47" s="97"/>
      <c r="DCV47" s="97"/>
      <c r="DCW47" s="97"/>
      <c r="DCX47" s="97"/>
      <c r="DCY47" s="97"/>
      <c r="DCZ47" s="97"/>
      <c r="DDA47" s="97"/>
      <c r="DDB47" s="97"/>
      <c r="DDC47" s="97"/>
      <c r="DDD47" s="97"/>
      <c r="DDE47" s="97"/>
      <c r="DDF47" s="97"/>
      <c r="DDG47" s="97"/>
      <c r="DDH47" s="97"/>
      <c r="DDI47" s="97"/>
      <c r="DDJ47" s="97"/>
      <c r="DDK47" s="97"/>
      <c r="DDL47" s="97"/>
      <c r="DDM47" s="97"/>
      <c r="DDN47" s="97"/>
      <c r="DDO47" s="97"/>
      <c r="DDP47" s="97"/>
      <c r="DDQ47" s="97"/>
      <c r="DDR47" s="97"/>
      <c r="DDS47" s="97"/>
      <c r="DDT47" s="97"/>
      <c r="DDU47" s="97"/>
      <c r="DDV47" s="97"/>
      <c r="DDW47" s="97"/>
      <c r="DDX47" s="97"/>
      <c r="DDY47" s="97"/>
      <c r="DDZ47" s="97"/>
      <c r="DEA47" s="97"/>
      <c r="DEB47" s="97"/>
      <c r="DEC47" s="97"/>
      <c r="DED47" s="97"/>
      <c r="DEE47" s="97"/>
      <c r="DEF47" s="97"/>
      <c r="DEG47" s="97"/>
      <c r="DEH47" s="97"/>
      <c r="DEI47" s="97"/>
      <c r="DEJ47" s="97"/>
      <c r="DEK47" s="97"/>
      <c r="DEL47" s="97"/>
      <c r="DEM47" s="97"/>
      <c r="DEN47" s="97"/>
      <c r="DEO47" s="97"/>
      <c r="DEP47" s="97"/>
      <c r="DEQ47" s="97"/>
      <c r="DER47" s="97"/>
      <c r="DES47" s="97"/>
      <c r="DET47" s="97"/>
      <c r="DEU47" s="97"/>
      <c r="DEV47" s="97"/>
      <c r="DEW47" s="97"/>
      <c r="DEX47" s="97"/>
      <c r="DEY47" s="97"/>
      <c r="DEZ47" s="97"/>
      <c r="DFA47" s="97"/>
      <c r="DFB47" s="97"/>
      <c r="DFC47" s="97"/>
      <c r="DFD47" s="97"/>
      <c r="DFE47" s="97"/>
      <c r="DFF47" s="97"/>
      <c r="DFG47" s="97"/>
      <c r="DFH47" s="97"/>
      <c r="DFI47" s="97"/>
      <c r="DFJ47" s="97"/>
      <c r="DFK47" s="97"/>
      <c r="DFL47" s="97"/>
      <c r="DFM47" s="97"/>
      <c r="DFN47" s="97"/>
      <c r="DFO47" s="97"/>
      <c r="DFP47" s="97"/>
      <c r="DFQ47" s="97"/>
      <c r="DFR47" s="97"/>
      <c r="DFS47" s="97"/>
      <c r="DFT47" s="97"/>
      <c r="DFU47" s="97"/>
      <c r="DFV47" s="97"/>
      <c r="DFW47" s="97"/>
      <c r="DFX47" s="97"/>
      <c r="DFY47" s="97"/>
      <c r="DFZ47" s="97"/>
      <c r="DGA47" s="97"/>
      <c r="DGB47" s="97"/>
      <c r="DGC47" s="97"/>
      <c r="DGD47" s="97"/>
      <c r="DGE47" s="97"/>
      <c r="DGF47" s="97"/>
      <c r="DGG47" s="97"/>
      <c r="DGH47" s="97"/>
      <c r="DGI47" s="97"/>
      <c r="DGJ47" s="97"/>
      <c r="DGK47" s="97"/>
      <c r="DGL47" s="97"/>
      <c r="DGM47" s="97"/>
      <c r="DGN47" s="97"/>
      <c r="DGO47" s="97"/>
      <c r="DGP47" s="97"/>
      <c r="DGQ47" s="97"/>
      <c r="DGR47" s="97"/>
      <c r="DGS47" s="97"/>
      <c r="DGT47" s="97"/>
      <c r="DGU47" s="97"/>
      <c r="DGV47" s="97"/>
      <c r="DGW47" s="97"/>
      <c r="DGX47" s="97"/>
      <c r="DGY47" s="97"/>
      <c r="DGZ47" s="97"/>
      <c r="DHA47" s="97"/>
      <c r="DHB47" s="97"/>
      <c r="DHC47" s="97"/>
      <c r="DHD47" s="97"/>
      <c r="DHE47" s="97"/>
      <c r="DHF47" s="97"/>
      <c r="DHG47" s="97"/>
      <c r="DHH47" s="97"/>
      <c r="DHI47" s="97"/>
      <c r="DHJ47" s="97"/>
      <c r="DHK47" s="97"/>
      <c r="DHL47" s="97"/>
      <c r="DHM47" s="97"/>
      <c r="DHN47" s="97"/>
      <c r="DHO47" s="97"/>
      <c r="DHP47" s="97"/>
      <c r="DHQ47" s="97"/>
      <c r="DHR47" s="97"/>
      <c r="DHS47" s="97"/>
      <c r="DHT47" s="97"/>
      <c r="DHU47" s="97"/>
      <c r="DHV47" s="97"/>
      <c r="DHW47" s="97"/>
      <c r="DHX47" s="97"/>
      <c r="DHY47" s="97"/>
      <c r="DHZ47" s="97"/>
      <c r="DIA47" s="97"/>
      <c r="DIB47" s="97"/>
      <c r="DIC47" s="97"/>
      <c r="DID47" s="97"/>
      <c r="DIE47" s="97"/>
      <c r="DIF47" s="97"/>
      <c r="DIG47" s="97"/>
      <c r="DIH47" s="97"/>
      <c r="DII47" s="97"/>
      <c r="DIJ47" s="97"/>
      <c r="DIK47" s="97"/>
      <c r="DIL47" s="97"/>
      <c r="DIM47" s="97"/>
      <c r="DIN47" s="97"/>
      <c r="DIO47" s="97"/>
      <c r="DIP47" s="97"/>
      <c r="DIQ47" s="97"/>
      <c r="DIR47" s="97"/>
      <c r="DIS47" s="97"/>
      <c r="DIT47" s="97"/>
      <c r="DIU47" s="97"/>
      <c r="DIV47" s="97"/>
      <c r="DIW47" s="97"/>
      <c r="DIX47" s="97"/>
      <c r="DIY47" s="97"/>
      <c r="DIZ47" s="97"/>
      <c r="DJA47" s="97"/>
      <c r="DJB47" s="97"/>
      <c r="DJC47" s="97"/>
      <c r="DJD47" s="97"/>
      <c r="DJE47" s="97"/>
      <c r="DJF47" s="97"/>
      <c r="DJG47" s="97"/>
      <c r="DJH47" s="97"/>
      <c r="DJI47" s="97"/>
      <c r="DJJ47" s="97"/>
      <c r="DJK47" s="97"/>
      <c r="DJL47" s="97"/>
      <c r="DJM47" s="97"/>
      <c r="DJN47" s="97"/>
      <c r="DJO47" s="97"/>
      <c r="DJP47" s="97"/>
      <c r="DJQ47" s="97"/>
      <c r="DJR47" s="97"/>
      <c r="DJS47" s="97"/>
      <c r="DJT47" s="97"/>
      <c r="DJU47" s="97"/>
      <c r="DJV47" s="97"/>
      <c r="DJW47" s="97"/>
      <c r="DJX47" s="97"/>
      <c r="DJY47" s="97"/>
      <c r="DJZ47" s="97"/>
      <c r="DKA47" s="97"/>
      <c r="DKB47" s="97"/>
      <c r="DKC47" s="97"/>
      <c r="DKD47" s="97"/>
      <c r="DKE47" s="97"/>
      <c r="DKF47" s="97"/>
      <c r="DKG47" s="97"/>
      <c r="DKH47" s="97"/>
      <c r="DKI47" s="97"/>
      <c r="DKJ47" s="97"/>
      <c r="DKK47" s="97"/>
      <c r="DKL47" s="97"/>
      <c r="DKM47" s="97"/>
      <c r="DKN47" s="97"/>
      <c r="DKO47" s="97"/>
      <c r="DKP47" s="97"/>
      <c r="DKQ47" s="97"/>
      <c r="DKR47" s="97"/>
      <c r="DKS47" s="97"/>
      <c r="DKT47" s="97"/>
      <c r="DKU47" s="97"/>
      <c r="DKV47" s="97"/>
      <c r="DKW47" s="97"/>
      <c r="DKX47" s="97"/>
      <c r="DKY47" s="97"/>
      <c r="DKZ47" s="97"/>
      <c r="DLA47" s="97"/>
      <c r="DLB47" s="97"/>
      <c r="DLC47" s="97"/>
      <c r="DLD47" s="97"/>
      <c r="DLE47" s="97"/>
      <c r="DLF47" s="97"/>
      <c r="DLG47" s="97"/>
      <c r="DLH47" s="97"/>
      <c r="DLI47" s="97"/>
      <c r="DLJ47" s="97"/>
      <c r="DLK47" s="97"/>
      <c r="DLL47" s="97"/>
      <c r="DLM47" s="97"/>
      <c r="DLN47" s="97"/>
      <c r="DLO47" s="97"/>
      <c r="DLP47" s="97"/>
      <c r="DLQ47" s="97"/>
      <c r="DLR47" s="97"/>
      <c r="DLS47" s="97"/>
      <c r="DLT47" s="97"/>
      <c r="DLU47" s="97"/>
      <c r="DLV47" s="97"/>
      <c r="DLW47" s="97"/>
      <c r="DLX47" s="97"/>
      <c r="DLY47" s="97"/>
      <c r="DLZ47" s="97"/>
      <c r="DMA47" s="97"/>
      <c r="DMB47" s="97"/>
      <c r="DMC47" s="97"/>
      <c r="DMD47" s="97"/>
      <c r="DME47" s="97"/>
      <c r="DMF47" s="97"/>
      <c r="DMG47" s="97"/>
      <c r="DMH47" s="97"/>
      <c r="DMI47" s="97"/>
      <c r="DMJ47" s="97"/>
      <c r="DMK47" s="97"/>
      <c r="DML47" s="97"/>
      <c r="DMM47" s="97"/>
      <c r="DMN47" s="97"/>
      <c r="DMO47" s="97"/>
      <c r="DMP47" s="97"/>
      <c r="DMQ47" s="97"/>
      <c r="DMR47" s="97"/>
      <c r="DMS47" s="97"/>
      <c r="DMT47" s="97"/>
      <c r="DMU47" s="97"/>
      <c r="DMV47" s="97"/>
      <c r="DMW47" s="97"/>
      <c r="DMX47" s="97"/>
      <c r="DMY47" s="97"/>
      <c r="DMZ47" s="97"/>
      <c r="DNA47" s="97"/>
      <c r="DNB47" s="97"/>
      <c r="DNC47" s="97"/>
      <c r="DND47" s="97"/>
      <c r="DNE47" s="97"/>
      <c r="DNF47" s="97"/>
      <c r="DNG47" s="97"/>
      <c r="DNH47" s="97"/>
      <c r="DNI47" s="97"/>
      <c r="DNJ47" s="97"/>
      <c r="DNK47" s="97"/>
      <c r="DNL47" s="97"/>
      <c r="DNM47" s="97"/>
      <c r="DNN47" s="97"/>
      <c r="DNO47" s="97"/>
      <c r="DNP47" s="97"/>
      <c r="DNQ47" s="97"/>
      <c r="DNR47" s="97"/>
      <c r="DNS47" s="97"/>
      <c r="DNT47" s="97"/>
      <c r="DNU47" s="97"/>
      <c r="DNV47" s="97"/>
      <c r="DNW47" s="97"/>
      <c r="DNX47" s="97"/>
      <c r="DNY47" s="97"/>
      <c r="DNZ47" s="97"/>
      <c r="DOA47" s="97"/>
      <c r="DOB47" s="97"/>
      <c r="DOC47" s="97"/>
      <c r="DOD47" s="97"/>
      <c r="DOE47" s="97"/>
      <c r="DOF47" s="97"/>
      <c r="DOG47" s="97"/>
      <c r="DOH47" s="97"/>
      <c r="DOI47" s="97"/>
      <c r="DOJ47" s="97"/>
      <c r="DOK47" s="97"/>
      <c r="DOL47" s="97"/>
      <c r="DOM47" s="97"/>
      <c r="DON47" s="97"/>
      <c r="DOO47" s="97"/>
      <c r="DOP47" s="97"/>
      <c r="DOQ47" s="97"/>
      <c r="DOR47" s="97"/>
      <c r="DOS47" s="97"/>
      <c r="DOT47" s="97"/>
      <c r="DOU47" s="97"/>
      <c r="DOV47" s="97"/>
      <c r="DOW47" s="97"/>
      <c r="DOX47" s="97"/>
      <c r="DOY47" s="97"/>
      <c r="DOZ47" s="97"/>
      <c r="DPA47" s="97"/>
      <c r="DPB47" s="97"/>
      <c r="DPC47" s="97"/>
      <c r="DPD47" s="97"/>
      <c r="DPE47" s="97"/>
      <c r="DPF47" s="97"/>
      <c r="DPG47" s="97"/>
      <c r="DPH47" s="97"/>
      <c r="DPI47" s="97"/>
      <c r="DPJ47" s="97"/>
      <c r="DPK47" s="97"/>
      <c r="DPL47" s="97"/>
      <c r="DPM47" s="97"/>
      <c r="DPN47" s="97"/>
      <c r="DPO47" s="97"/>
      <c r="DPP47" s="97"/>
      <c r="DPQ47" s="97"/>
      <c r="DPR47" s="97"/>
      <c r="DPS47" s="97"/>
      <c r="DPT47" s="97"/>
      <c r="DPU47" s="97"/>
      <c r="DPV47" s="97"/>
      <c r="DPW47" s="97"/>
      <c r="DPX47" s="97"/>
      <c r="DPY47" s="97"/>
      <c r="DPZ47" s="97"/>
      <c r="DQA47" s="97"/>
      <c r="DQB47" s="97"/>
      <c r="DQC47" s="97"/>
      <c r="DQD47" s="97"/>
      <c r="DQE47" s="97"/>
      <c r="DQF47" s="97"/>
      <c r="DQG47" s="97"/>
      <c r="DQH47" s="97"/>
      <c r="DQI47" s="97"/>
      <c r="DQJ47" s="97"/>
      <c r="DQK47" s="97"/>
      <c r="DQL47" s="97"/>
      <c r="DQM47" s="97"/>
      <c r="DQN47" s="97"/>
      <c r="DQO47" s="97"/>
      <c r="DQP47" s="97"/>
      <c r="DQQ47" s="97"/>
      <c r="DQR47" s="97"/>
      <c r="DQS47" s="97"/>
      <c r="DQT47" s="97"/>
      <c r="DQU47" s="97"/>
      <c r="DQV47" s="97"/>
      <c r="DQW47" s="97"/>
      <c r="DQX47" s="97"/>
      <c r="DQY47" s="97"/>
      <c r="DQZ47" s="97"/>
      <c r="DRA47" s="97"/>
      <c r="DRB47" s="97"/>
      <c r="DRC47" s="97"/>
      <c r="DRD47" s="97"/>
      <c r="DRE47" s="97"/>
      <c r="DRF47" s="97"/>
      <c r="DRG47" s="97"/>
      <c r="DRH47" s="97"/>
      <c r="DRI47" s="97"/>
      <c r="DRJ47" s="97"/>
      <c r="DRK47" s="97"/>
      <c r="DRL47" s="97"/>
      <c r="DRM47" s="97"/>
      <c r="DRN47" s="97"/>
      <c r="DRO47" s="97"/>
      <c r="DRP47" s="97"/>
      <c r="DRQ47" s="97"/>
      <c r="DRR47" s="97"/>
      <c r="DRS47" s="97"/>
      <c r="DRT47" s="97"/>
      <c r="DRU47" s="97"/>
      <c r="DRV47" s="97"/>
      <c r="DRW47" s="97"/>
      <c r="DRX47" s="97"/>
      <c r="DRY47" s="97"/>
      <c r="DRZ47" s="97"/>
      <c r="DSA47" s="97"/>
      <c r="DSB47" s="97"/>
      <c r="DSC47" s="97"/>
      <c r="DSD47" s="97"/>
      <c r="DSE47" s="97"/>
      <c r="DSF47" s="97"/>
      <c r="DSG47" s="97"/>
      <c r="DSH47" s="97"/>
      <c r="DSI47" s="97"/>
      <c r="DSJ47" s="97"/>
      <c r="DSK47" s="97"/>
      <c r="DSL47" s="97"/>
      <c r="DSM47" s="97"/>
      <c r="DSN47" s="97"/>
      <c r="DSO47" s="97"/>
      <c r="DSP47" s="97"/>
      <c r="DSQ47" s="97"/>
      <c r="DSR47" s="97"/>
      <c r="DSS47" s="97"/>
      <c r="DST47" s="97"/>
      <c r="DSU47" s="97"/>
      <c r="DSV47" s="97"/>
      <c r="DSW47" s="97"/>
      <c r="DSX47" s="97"/>
      <c r="DSY47" s="97"/>
      <c r="DSZ47" s="97"/>
      <c r="DTA47" s="97"/>
      <c r="DTB47" s="97"/>
      <c r="DTC47" s="97"/>
      <c r="DTD47" s="97"/>
      <c r="DTE47" s="97"/>
      <c r="DTF47" s="97"/>
      <c r="DTG47" s="97"/>
      <c r="DTH47" s="97"/>
      <c r="DTI47" s="97"/>
      <c r="DTJ47" s="97"/>
      <c r="DTK47" s="97"/>
      <c r="DTL47" s="97"/>
      <c r="DTM47" s="97"/>
      <c r="DTN47" s="97"/>
      <c r="DTO47" s="97"/>
      <c r="DTP47" s="97"/>
      <c r="DTQ47" s="97"/>
      <c r="DTR47" s="97"/>
      <c r="DTS47" s="97"/>
      <c r="DTT47" s="97"/>
      <c r="DTU47" s="97"/>
      <c r="DTV47" s="97"/>
      <c r="DTW47" s="97"/>
      <c r="DTX47" s="97"/>
      <c r="DTY47" s="97"/>
      <c r="DTZ47" s="97"/>
      <c r="DUA47" s="97"/>
      <c r="DUB47" s="97"/>
      <c r="DUC47" s="97"/>
      <c r="DUD47" s="97"/>
      <c r="DUE47" s="97"/>
      <c r="DUF47" s="97"/>
      <c r="DUG47" s="97"/>
      <c r="DUH47" s="97"/>
      <c r="DUI47" s="97"/>
      <c r="DUJ47" s="97"/>
      <c r="DUK47" s="97"/>
      <c r="DUL47" s="97"/>
      <c r="DUM47" s="97"/>
      <c r="DUN47" s="97"/>
      <c r="DUO47" s="97"/>
      <c r="DUP47" s="97"/>
      <c r="DUQ47" s="97"/>
      <c r="DUR47" s="97"/>
      <c r="DUS47" s="97"/>
      <c r="DUT47" s="97"/>
      <c r="DUU47" s="97"/>
      <c r="DUV47" s="97"/>
      <c r="DUW47" s="97"/>
      <c r="DUX47" s="97"/>
      <c r="DUY47" s="97"/>
      <c r="DUZ47" s="97"/>
      <c r="DVA47" s="97"/>
      <c r="DVB47" s="97"/>
      <c r="DVC47" s="97"/>
      <c r="DVD47" s="97"/>
      <c r="DVE47" s="97"/>
      <c r="DVF47" s="97"/>
      <c r="DVG47" s="97"/>
      <c r="DVH47" s="97"/>
      <c r="DVI47" s="97"/>
      <c r="DVJ47" s="97"/>
      <c r="DVK47" s="97"/>
      <c r="DVL47" s="97"/>
      <c r="DVM47" s="97"/>
      <c r="DVN47" s="97"/>
      <c r="DVO47" s="97"/>
      <c r="DVP47" s="97"/>
      <c r="DVQ47" s="97"/>
      <c r="DVR47" s="97"/>
      <c r="DVS47" s="97"/>
      <c r="DVT47" s="97"/>
      <c r="DVU47" s="97"/>
      <c r="DVV47" s="97"/>
      <c r="DVW47" s="97"/>
      <c r="DVX47" s="97"/>
      <c r="DVY47" s="97"/>
      <c r="DVZ47" s="97"/>
      <c r="DWA47" s="97"/>
      <c r="DWB47" s="97"/>
      <c r="DWC47" s="97"/>
      <c r="DWD47" s="97"/>
      <c r="DWE47" s="97"/>
      <c r="DWF47" s="97"/>
      <c r="DWG47" s="97"/>
      <c r="DWH47" s="97"/>
      <c r="DWI47" s="97"/>
      <c r="DWJ47" s="97"/>
      <c r="DWK47" s="97"/>
      <c r="DWL47" s="97"/>
      <c r="DWM47" s="97"/>
      <c r="DWN47" s="97"/>
      <c r="DWO47" s="97"/>
      <c r="DWP47" s="97"/>
      <c r="DWQ47" s="97"/>
      <c r="DWR47" s="97"/>
      <c r="DWS47" s="97"/>
      <c r="DWT47" s="97"/>
      <c r="DWU47" s="97"/>
      <c r="DWV47" s="97"/>
      <c r="DWW47" s="97"/>
      <c r="DWX47" s="97"/>
      <c r="DWY47" s="97"/>
      <c r="DWZ47" s="97"/>
      <c r="DXA47" s="97"/>
      <c r="DXB47" s="97"/>
      <c r="DXC47" s="97"/>
      <c r="DXD47" s="97"/>
      <c r="DXE47" s="97"/>
      <c r="DXF47" s="97"/>
      <c r="DXG47" s="97"/>
      <c r="DXH47" s="97"/>
      <c r="DXI47" s="97"/>
      <c r="DXJ47" s="97"/>
      <c r="DXK47" s="97"/>
      <c r="DXL47" s="97"/>
      <c r="DXM47" s="97"/>
      <c r="DXN47" s="97"/>
      <c r="DXO47" s="97"/>
      <c r="DXP47" s="97"/>
      <c r="DXQ47" s="97"/>
      <c r="DXR47" s="97"/>
      <c r="DXS47" s="97"/>
      <c r="DXT47" s="97"/>
      <c r="DXU47" s="97"/>
      <c r="DXV47" s="97"/>
      <c r="DXW47" s="97"/>
      <c r="DXX47" s="97"/>
      <c r="DXY47" s="97"/>
      <c r="DXZ47" s="97"/>
      <c r="DYA47" s="97"/>
      <c r="DYB47" s="97"/>
      <c r="DYC47" s="97"/>
      <c r="DYD47" s="97"/>
      <c r="DYE47" s="97"/>
      <c r="DYF47" s="97"/>
      <c r="DYG47" s="97"/>
      <c r="DYH47" s="97"/>
      <c r="DYI47" s="97"/>
      <c r="DYJ47" s="97"/>
      <c r="DYK47" s="97"/>
      <c r="DYL47" s="97"/>
      <c r="DYM47" s="97"/>
      <c r="DYN47" s="97"/>
      <c r="DYO47" s="97"/>
      <c r="DYP47" s="97"/>
      <c r="DYQ47" s="97"/>
      <c r="DYR47" s="97"/>
      <c r="DYS47" s="97"/>
      <c r="DYT47" s="97"/>
      <c r="DYU47" s="97"/>
      <c r="DYV47" s="97"/>
      <c r="DYW47" s="97"/>
      <c r="DYX47" s="97"/>
      <c r="DYY47" s="97"/>
      <c r="DYZ47" s="97"/>
      <c r="DZA47" s="97"/>
      <c r="DZB47" s="97"/>
      <c r="DZC47" s="97"/>
      <c r="DZD47" s="97"/>
      <c r="DZE47" s="97"/>
      <c r="DZF47" s="97"/>
      <c r="DZG47" s="97"/>
      <c r="DZH47" s="97"/>
      <c r="DZI47" s="97"/>
      <c r="DZJ47" s="97"/>
      <c r="DZK47" s="97"/>
      <c r="DZL47" s="97"/>
      <c r="DZM47" s="97"/>
      <c r="DZN47" s="97"/>
      <c r="DZO47" s="97"/>
      <c r="DZP47" s="97"/>
      <c r="DZQ47" s="97"/>
      <c r="DZR47" s="97"/>
      <c r="DZS47" s="97"/>
      <c r="DZT47" s="97"/>
      <c r="DZU47" s="97"/>
      <c r="DZV47" s="97"/>
      <c r="DZW47" s="97"/>
      <c r="DZX47" s="97"/>
      <c r="DZY47" s="97"/>
      <c r="DZZ47" s="97"/>
      <c r="EAA47" s="97"/>
      <c r="EAB47" s="97"/>
      <c r="EAC47" s="97"/>
      <c r="EAD47" s="97"/>
      <c r="EAE47" s="97"/>
      <c r="EAF47" s="97"/>
      <c r="EAG47" s="97"/>
      <c r="EAH47" s="97"/>
      <c r="EAI47" s="97"/>
      <c r="EAJ47" s="97"/>
      <c r="EAK47" s="97"/>
      <c r="EAL47" s="97"/>
      <c r="EAM47" s="97"/>
      <c r="EAN47" s="97"/>
      <c r="EAO47" s="97"/>
      <c r="EAP47" s="97"/>
      <c r="EAQ47" s="97"/>
      <c r="EAR47" s="97"/>
      <c r="EAS47" s="97"/>
      <c r="EAT47" s="97"/>
      <c r="EAU47" s="97"/>
      <c r="EAV47" s="97"/>
      <c r="EAW47" s="97"/>
      <c r="EAX47" s="97"/>
      <c r="EAY47" s="97"/>
      <c r="EAZ47" s="97"/>
      <c r="EBA47" s="97"/>
      <c r="EBB47" s="97"/>
      <c r="EBC47" s="97"/>
      <c r="EBD47" s="97"/>
      <c r="EBE47" s="97"/>
      <c r="EBF47" s="97"/>
      <c r="EBG47" s="97"/>
      <c r="EBH47" s="97"/>
      <c r="EBI47" s="97"/>
      <c r="EBJ47" s="97"/>
      <c r="EBK47" s="97"/>
      <c r="EBL47" s="97"/>
      <c r="EBM47" s="97"/>
      <c r="EBN47" s="97"/>
      <c r="EBO47" s="97"/>
      <c r="EBP47" s="97"/>
      <c r="EBQ47" s="97"/>
      <c r="EBR47" s="97"/>
      <c r="EBS47" s="97"/>
      <c r="EBT47" s="97"/>
      <c r="EBU47" s="97"/>
      <c r="EBV47" s="97"/>
      <c r="EBW47" s="97"/>
      <c r="EBX47" s="97"/>
      <c r="EBY47" s="97"/>
      <c r="EBZ47" s="97"/>
      <c r="ECA47" s="97"/>
      <c r="ECB47" s="97"/>
      <c r="ECC47" s="97"/>
      <c r="ECD47" s="97"/>
      <c r="ECE47" s="97"/>
      <c r="ECF47" s="97"/>
      <c r="ECG47" s="97"/>
      <c r="ECH47" s="97"/>
      <c r="ECI47" s="97"/>
      <c r="ECJ47" s="97"/>
      <c r="ECK47" s="97"/>
      <c r="ECL47" s="97"/>
      <c r="ECM47" s="97"/>
      <c r="ECN47" s="97"/>
      <c r="ECO47" s="97"/>
      <c r="ECP47" s="97"/>
      <c r="ECQ47" s="97"/>
      <c r="ECR47" s="97"/>
      <c r="ECS47" s="97"/>
      <c r="ECT47" s="97"/>
      <c r="ECU47" s="97"/>
      <c r="ECV47" s="97"/>
      <c r="ECW47" s="97"/>
      <c r="ECX47" s="97"/>
      <c r="ECY47" s="97"/>
      <c r="ECZ47" s="97"/>
      <c r="EDA47" s="97"/>
      <c r="EDB47" s="97"/>
      <c r="EDC47" s="97"/>
      <c r="EDD47" s="97"/>
      <c r="EDE47" s="97"/>
      <c r="EDF47" s="97"/>
      <c r="EDG47" s="97"/>
      <c r="EDH47" s="97"/>
      <c r="EDI47" s="97"/>
      <c r="EDJ47" s="97"/>
      <c r="EDK47" s="97"/>
      <c r="EDL47" s="97"/>
      <c r="EDM47" s="97"/>
      <c r="EDN47" s="97"/>
      <c r="EDO47" s="97"/>
      <c r="EDP47" s="97"/>
      <c r="EDQ47" s="97"/>
      <c r="EDR47" s="97"/>
      <c r="EDS47" s="97"/>
      <c r="EDT47" s="97"/>
      <c r="EDU47" s="97"/>
      <c r="EDV47" s="97"/>
      <c r="EDW47" s="97"/>
      <c r="EDX47" s="97"/>
      <c r="EDY47" s="97"/>
      <c r="EDZ47" s="97"/>
      <c r="EEA47" s="97"/>
      <c r="EEB47" s="97"/>
      <c r="EEC47" s="97"/>
      <c r="EED47" s="97"/>
      <c r="EEE47" s="97"/>
      <c r="EEF47" s="97"/>
      <c r="EEG47" s="97"/>
      <c r="EEH47" s="97"/>
      <c r="EEI47" s="97"/>
      <c r="EEJ47" s="97"/>
      <c r="EEK47" s="97"/>
      <c r="EEL47" s="97"/>
      <c r="EEM47" s="97"/>
      <c r="EEN47" s="97"/>
      <c r="EEO47" s="97"/>
      <c r="EEP47" s="97"/>
      <c r="EEQ47" s="97"/>
      <c r="EER47" s="97"/>
      <c r="EES47" s="97"/>
      <c r="EET47" s="97"/>
      <c r="EEU47" s="97"/>
      <c r="EEV47" s="97"/>
      <c r="EEW47" s="97"/>
      <c r="EEX47" s="97"/>
      <c r="EEY47" s="97"/>
      <c r="EEZ47" s="97"/>
      <c r="EFA47" s="97"/>
      <c r="EFB47" s="97"/>
      <c r="EFC47" s="97"/>
      <c r="EFD47" s="97"/>
      <c r="EFE47" s="97"/>
      <c r="EFF47" s="97"/>
      <c r="EFG47" s="97"/>
      <c r="EFH47" s="97"/>
      <c r="EFI47" s="97"/>
      <c r="EFJ47" s="97"/>
      <c r="EFK47" s="97"/>
      <c r="EFL47" s="97"/>
      <c r="EFM47" s="97"/>
      <c r="EFN47" s="97"/>
      <c r="EFO47" s="97"/>
      <c r="EFP47" s="97"/>
      <c r="EFQ47" s="97"/>
      <c r="EFR47" s="97"/>
      <c r="EFS47" s="97"/>
      <c r="EFT47" s="97"/>
      <c r="EFU47" s="97"/>
      <c r="EFV47" s="97"/>
      <c r="EFW47" s="97"/>
      <c r="EFX47" s="97"/>
      <c r="EFY47" s="97"/>
      <c r="EFZ47" s="97"/>
      <c r="EGA47" s="97"/>
      <c r="EGB47" s="97"/>
      <c r="EGC47" s="97"/>
      <c r="EGD47" s="97"/>
      <c r="EGE47" s="97"/>
      <c r="EGF47" s="97"/>
      <c r="EGG47" s="97"/>
      <c r="EGH47" s="97"/>
      <c r="EGI47" s="97"/>
      <c r="EGJ47" s="97"/>
      <c r="EGK47" s="97"/>
      <c r="EGL47" s="97"/>
      <c r="EGM47" s="97"/>
      <c r="EGN47" s="97"/>
      <c r="EGO47" s="97"/>
      <c r="EGP47" s="97"/>
      <c r="EGQ47" s="97"/>
      <c r="EGR47" s="97"/>
      <c r="EGS47" s="97"/>
      <c r="EGT47" s="97"/>
      <c r="EGU47" s="97"/>
      <c r="EGV47" s="97"/>
      <c r="EGW47" s="97"/>
      <c r="EGX47" s="97"/>
      <c r="EGY47" s="97"/>
      <c r="EGZ47" s="97"/>
      <c r="EHA47" s="97"/>
      <c r="EHB47" s="97"/>
      <c r="EHC47" s="97"/>
      <c r="EHD47" s="97"/>
      <c r="EHE47" s="97"/>
      <c r="EHF47" s="97"/>
      <c r="EHG47" s="97"/>
      <c r="EHH47" s="97"/>
      <c r="EHI47" s="97"/>
      <c r="EHJ47" s="97"/>
      <c r="EHK47" s="97"/>
      <c r="EHL47" s="97"/>
      <c r="EHM47" s="97"/>
      <c r="EHN47" s="97"/>
      <c r="EHO47" s="97"/>
      <c r="EHP47" s="97"/>
      <c r="EHQ47" s="97"/>
      <c r="EHR47" s="97"/>
      <c r="EHS47" s="97"/>
      <c r="EHT47" s="97"/>
      <c r="EHU47" s="97"/>
      <c r="EHV47" s="97"/>
      <c r="EHW47" s="97"/>
      <c r="EHX47" s="97"/>
      <c r="EHY47" s="97"/>
      <c r="EHZ47" s="97"/>
      <c r="EIA47" s="97"/>
      <c r="EIB47" s="97"/>
      <c r="EIC47" s="97"/>
      <c r="EID47" s="97"/>
      <c r="EIE47" s="97"/>
      <c r="EIF47" s="97"/>
      <c r="EIG47" s="97"/>
      <c r="EIH47" s="97"/>
      <c r="EII47" s="97"/>
      <c r="EIJ47" s="97"/>
      <c r="EIK47" s="97"/>
      <c r="EIL47" s="97"/>
      <c r="EIM47" s="97"/>
      <c r="EIN47" s="97"/>
      <c r="EIO47" s="97"/>
      <c r="EIP47" s="97"/>
      <c r="EIQ47" s="97"/>
      <c r="EIR47" s="97"/>
      <c r="EIS47" s="97"/>
      <c r="EIT47" s="97"/>
      <c r="EIU47" s="97"/>
      <c r="EIV47" s="97"/>
      <c r="EIW47" s="97"/>
      <c r="EIX47" s="97"/>
      <c r="EIY47" s="97"/>
      <c r="EIZ47" s="97"/>
      <c r="EJA47" s="97"/>
      <c r="EJB47" s="97"/>
      <c r="EJC47" s="97"/>
      <c r="EJD47" s="97"/>
      <c r="EJE47" s="97"/>
      <c r="EJF47" s="97"/>
      <c r="EJG47" s="97"/>
      <c r="EJH47" s="97"/>
      <c r="EJI47" s="97"/>
      <c r="EJJ47" s="97"/>
      <c r="EJK47" s="97"/>
      <c r="EJL47" s="97"/>
      <c r="EJM47" s="97"/>
      <c r="EJN47" s="97"/>
      <c r="EJO47" s="97"/>
      <c r="EJP47" s="97"/>
      <c r="EJQ47" s="97"/>
      <c r="EJR47" s="97"/>
      <c r="EJS47" s="97"/>
      <c r="EJT47" s="97"/>
      <c r="EJU47" s="97"/>
      <c r="EJV47" s="97"/>
      <c r="EJW47" s="97"/>
      <c r="EJX47" s="97"/>
      <c r="EJY47" s="97"/>
      <c r="EJZ47" s="97"/>
      <c r="EKA47" s="97"/>
      <c r="EKB47" s="97"/>
      <c r="EKC47" s="97"/>
      <c r="EKD47" s="97"/>
      <c r="EKE47" s="97"/>
      <c r="EKF47" s="97"/>
      <c r="EKG47" s="97"/>
      <c r="EKH47" s="97"/>
      <c r="EKI47" s="97"/>
      <c r="EKJ47" s="97"/>
      <c r="EKK47" s="97"/>
      <c r="EKL47" s="97"/>
      <c r="EKM47" s="97"/>
      <c r="EKN47" s="97"/>
      <c r="EKO47" s="97"/>
      <c r="EKP47" s="97"/>
      <c r="EKQ47" s="97"/>
      <c r="EKR47" s="97"/>
      <c r="EKS47" s="97"/>
      <c r="EKT47" s="97"/>
      <c r="EKU47" s="97"/>
      <c r="EKV47" s="97"/>
      <c r="EKW47" s="97"/>
      <c r="EKX47" s="97"/>
      <c r="EKY47" s="97"/>
      <c r="EKZ47" s="97"/>
      <c r="ELA47" s="97"/>
      <c r="ELB47" s="97"/>
      <c r="ELC47" s="97"/>
      <c r="ELD47" s="97"/>
      <c r="ELE47" s="97"/>
      <c r="ELF47" s="97"/>
      <c r="ELG47" s="97"/>
      <c r="ELH47" s="97"/>
      <c r="ELI47" s="97"/>
      <c r="ELJ47" s="97"/>
      <c r="ELK47" s="97"/>
      <c r="ELL47" s="97"/>
      <c r="ELM47" s="97"/>
      <c r="ELN47" s="97"/>
      <c r="ELO47" s="97"/>
      <c r="ELP47" s="97"/>
      <c r="ELQ47" s="97"/>
      <c r="ELR47" s="97"/>
      <c r="ELS47" s="97"/>
      <c r="ELT47" s="97"/>
      <c r="ELU47" s="97"/>
      <c r="ELV47" s="97"/>
      <c r="ELW47" s="97"/>
      <c r="ELX47" s="97"/>
      <c r="ELY47" s="97"/>
      <c r="ELZ47" s="97"/>
      <c r="EMA47" s="97"/>
      <c r="EMB47" s="97"/>
      <c r="EMC47" s="97"/>
      <c r="EMD47" s="97"/>
      <c r="EME47" s="97"/>
      <c r="EMF47" s="97"/>
      <c r="EMG47" s="97"/>
      <c r="EMH47" s="97"/>
      <c r="EMI47" s="97"/>
      <c r="EMJ47" s="97"/>
      <c r="EMK47" s="97"/>
      <c r="EML47" s="97"/>
      <c r="EMM47" s="97"/>
      <c r="EMN47" s="97"/>
      <c r="EMO47" s="97"/>
      <c r="EMP47" s="97"/>
      <c r="EMQ47" s="97"/>
      <c r="EMR47" s="97"/>
      <c r="EMS47" s="97"/>
      <c r="EMT47" s="97"/>
      <c r="EMU47" s="97"/>
      <c r="EMV47" s="97"/>
      <c r="EMW47" s="97"/>
      <c r="EMX47" s="97"/>
      <c r="EMY47" s="97"/>
      <c r="EMZ47" s="97"/>
      <c r="ENA47" s="97"/>
      <c r="ENB47" s="97"/>
      <c r="ENC47" s="97"/>
      <c r="END47" s="97"/>
      <c r="ENE47" s="97"/>
      <c r="ENF47" s="97"/>
      <c r="ENG47" s="97"/>
      <c r="ENH47" s="97"/>
      <c r="ENI47" s="97"/>
      <c r="ENJ47" s="97"/>
      <c r="ENK47" s="97"/>
      <c r="ENL47" s="97"/>
      <c r="ENM47" s="97"/>
      <c r="ENN47" s="97"/>
      <c r="ENO47" s="97"/>
      <c r="ENP47" s="97"/>
      <c r="ENQ47" s="97"/>
      <c r="ENR47" s="97"/>
      <c r="ENS47" s="97"/>
      <c r="ENT47" s="97"/>
      <c r="ENU47" s="97"/>
      <c r="ENV47" s="97"/>
      <c r="ENW47" s="97"/>
      <c r="ENX47" s="97"/>
      <c r="ENY47" s="97"/>
      <c r="ENZ47" s="97"/>
      <c r="EOA47" s="97"/>
      <c r="EOB47" s="97"/>
      <c r="EOC47" s="97"/>
      <c r="EOD47" s="97"/>
      <c r="EOE47" s="97"/>
      <c r="EOF47" s="97"/>
      <c r="EOG47" s="97"/>
      <c r="EOH47" s="97"/>
      <c r="EOI47" s="97"/>
      <c r="EOJ47" s="97"/>
      <c r="EOK47" s="97"/>
      <c r="EOL47" s="97"/>
      <c r="EOM47" s="97"/>
      <c r="EON47" s="97"/>
      <c r="EOO47" s="97"/>
      <c r="EOP47" s="97"/>
      <c r="EOQ47" s="97"/>
      <c r="EOR47" s="97"/>
      <c r="EOS47" s="97"/>
      <c r="EOT47" s="97"/>
      <c r="EOU47" s="97"/>
      <c r="EOV47" s="97"/>
      <c r="EOW47" s="97"/>
      <c r="EOX47" s="97"/>
      <c r="EOY47" s="97"/>
      <c r="EOZ47" s="97"/>
      <c r="EPA47" s="97"/>
      <c r="EPB47" s="97"/>
      <c r="EPC47" s="97"/>
      <c r="EPD47" s="97"/>
      <c r="EPE47" s="97"/>
      <c r="EPF47" s="97"/>
      <c r="EPG47" s="97"/>
      <c r="EPH47" s="97"/>
      <c r="EPI47" s="97"/>
      <c r="EPJ47" s="97"/>
      <c r="EPK47" s="97"/>
      <c r="EPL47" s="97"/>
      <c r="EPM47" s="97"/>
      <c r="EPN47" s="97"/>
      <c r="EPO47" s="97"/>
      <c r="EPP47" s="97"/>
      <c r="EPQ47" s="97"/>
      <c r="EPR47" s="97"/>
      <c r="EPS47" s="97"/>
      <c r="EPT47" s="97"/>
      <c r="EPU47" s="97"/>
      <c r="EPV47" s="97"/>
      <c r="EPW47" s="97"/>
      <c r="EPX47" s="97"/>
      <c r="EPY47" s="97"/>
      <c r="EPZ47" s="97"/>
      <c r="EQA47" s="97"/>
      <c r="EQB47" s="97"/>
      <c r="EQC47" s="97"/>
      <c r="EQD47" s="97"/>
      <c r="EQE47" s="97"/>
      <c r="EQF47" s="97"/>
      <c r="EQG47" s="97"/>
      <c r="EQH47" s="97"/>
      <c r="EQI47" s="97"/>
      <c r="EQJ47" s="97"/>
      <c r="EQK47" s="97"/>
      <c r="EQL47" s="97"/>
      <c r="EQM47" s="97"/>
      <c r="EQN47" s="97"/>
      <c r="EQO47" s="97"/>
      <c r="EQP47" s="97"/>
      <c r="EQQ47" s="97"/>
      <c r="EQR47" s="97"/>
      <c r="EQS47" s="97"/>
      <c r="EQT47" s="97"/>
      <c r="EQU47" s="97"/>
      <c r="EQV47" s="97"/>
      <c r="EQW47" s="97"/>
      <c r="EQX47" s="97"/>
      <c r="EQY47" s="97"/>
      <c r="EQZ47" s="97"/>
      <c r="ERA47" s="97"/>
      <c r="ERB47" s="97"/>
      <c r="ERC47" s="97"/>
      <c r="ERD47" s="97"/>
      <c r="ERE47" s="97"/>
      <c r="ERF47" s="97"/>
      <c r="ERG47" s="97"/>
      <c r="ERH47" s="97"/>
      <c r="ERI47" s="97"/>
      <c r="ERJ47" s="97"/>
      <c r="ERK47" s="97"/>
      <c r="ERL47" s="97"/>
      <c r="ERM47" s="97"/>
      <c r="ERN47" s="97"/>
      <c r="ERO47" s="97"/>
      <c r="ERP47" s="97"/>
      <c r="ERQ47" s="97"/>
      <c r="ERR47" s="97"/>
      <c r="ERS47" s="97"/>
      <c r="ERT47" s="97"/>
      <c r="ERU47" s="97"/>
      <c r="ERV47" s="97"/>
      <c r="ERW47" s="97"/>
      <c r="ERX47" s="97"/>
      <c r="ERY47" s="97"/>
      <c r="ERZ47" s="97"/>
      <c r="ESA47" s="97"/>
      <c r="ESB47" s="97"/>
      <c r="ESC47" s="97"/>
      <c r="ESD47" s="97"/>
      <c r="ESE47" s="97"/>
      <c r="ESF47" s="97"/>
      <c r="ESG47" s="97"/>
      <c r="ESH47" s="97"/>
      <c r="ESI47" s="97"/>
      <c r="ESJ47" s="97"/>
      <c r="ESK47" s="97"/>
      <c r="ESL47" s="97"/>
      <c r="ESM47" s="97"/>
      <c r="ESN47" s="97"/>
      <c r="ESO47" s="97"/>
      <c r="ESP47" s="97"/>
      <c r="ESQ47" s="97"/>
      <c r="ESR47" s="97"/>
      <c r="ESS47" s="97"/>
      <c r="EST47" s="97"/>
      <c r="ESU47" s="97"/>
      <c r="ESV47" s="97"/>
      <c r="ESW47" s="97"/>
      <c r="ESX47" s="97"/>
      <c r="ESY47" s="97"/>
      <c r="ESZ47" s="97"/>
      <c r="ETA47" s="97"/>
      <c r="ETB47" s="97"/>
      <c r="ETC47" s="97"/>
      <c r="ETD47" s="97"/>
      <c r="ETE47" s="97"/>
      <c r="ETF47" s="97"/>
      <c r="ETG47" s="97"/>
      <c r="ETH47" s="97"/>
      <c r="ETI47" s="97"/>
      <c r="ETJ47" s="97"/>
      <c r="ETK47" s="97"/>
      <c r="ETL47" s="97"/>
      <c r="ETM47" s="97"/>
      <c r="ETN47" s="97"/>
      <c r="ETO47" s="97"/>
      <c r="ETP47" s="97"/>
      <c r="ETQ47" s="97"/>
      <c r="ETR47" s="97"/>
      <c r="ETS47" s="97"/>
      <c r="ETT47" s="97"/>
      <c r="ETU47" s="97"/>
      <c r="ETV47" s="97"/>
      <c r="ETW47" s="97"/>
      <c r="ETX47" s="97"/>
      <c r="ETY47" s="97"/>
      <c r="ETZ47" s="97"/>
      <c r="EUA47" s="97"/>
      <c r="EUB47" s="97"/>
      <c r="EUC47" s="97"/>
      <c r="EUD47" s="97"/>
      <c r="EUE47" s="97"/>
      <c r="EUF47" s="97"/>
      <c r="EUG47" s="97"/>
      <c r="EUH47" s="97"/>
      <c r="EUI47" s="97"/>
      <c r="EUJ47" s="97"/>
      <c r="EUK47" s="97"/>
      <c r="EUL47" s="97"/>
      <c r="EUM47" s="97"/>
      <c r="EUN47" s="97"/>
      <c r="EUO47" s="97"/>
      <c r="EUP47" s="97"/>
      <c r="EUQ47" s="97"/>
      <c r="EUR47" s="97"/>
      <c r="EUS47" s="97"/>
      <c r="EUT47" s="97"/>
      <c r="EUU47" s="97"/>
      <c r="EUV47" s="97"/>
      <c r="EUW47" s="97"/>
      <c r="EUX47" s="97"/>
      <c r="EUY47" s="97"/>
      <c r="EUZ47" s="97"/>
      <c r="EVA47" s="97"/>
      <c r="EVB47" s="97"/>
      <c r="EVC47" s="97"/>
      <c r="EVD47" s="97"/>
      <c r="EVE47" s="97"/>
      <c r="EVF47" s="97"/>
      <c r="EVG47" s="97"/>
      <c r="EVH47" s="97"/>
      <c r="EVI47" s="97"/>
      <c r="EVJ47" s="97"/>
      <c r="EVK47" s="97"/>
      <c r="EVL47" s="97"/>
      <c r="EVM47" s="97"/>
      <c r="EVN47" s="97"/>
      <c r="EVO47" s="97"/>
      <c r="EVP47" s="97"/>
      <c r="EVQ47" s="97"/>
      <c r="EVR47" s="97"/>
      <c r="EVS47" s="97"/>
      <c r="EVT47" s="97"/>
      <c r="EVU47" s="97"/>
      <c r="EVV47" s="97"/>
      <c r="EVW47" s="97"/>
      <c r="EVX47" s="97"/>
      <c r="EVY47" s="97"/>
      <c r="EVZ47" s="97"/>
      <c r="EWA47" s="97"/>
      <c r="EWB47" s="97"/>
      <c r="EWC47" s="97"/>
      <c r="EWD47" s="97"/>
      <c r="EWE47" s="97"/>
      <c r="EWF47" s="97"/>
      <c r="EWG47" s="97"/>
      <c r="EWH47" s="97"/>
      <c r="EWI47" s="97"/>
      <c r="EWJ47" s="97"/>
      <c r="EWK47" s="97"/>
      <c r="EWL47" s="97"/>
      <c r="EWM47" s="97"/>
      <c r="EWN47" s="97"/>
      <c r="EWO47" s="97"/>
      <c r="EWP47" s="97"/>
      <c r="EWQ47" s="97"/>
      <c r="EWR47" s="97"/>
      <c r="EWS47" s="97"/>
      <c r="EWT47" s="97"/>
      <c r="EWU47" s="97"/>
      <c r="EWV47" s="97"/>
      <c r="EWW47" s="97"/>
      <c r="EWX47" s="97"/>
      <c r="EWY47" s="97"/>
      <c r="EWZ47" s="97"/>
      <c r="EXA47" s="97"/>
      <c r="EXB47" s="97"/>
      <c r="EXC47" s="97"/>
      <c r="EXD47" s="97"/>
      <c r="EXE47" s="97"/>
      <c r="EXF47" s="97"/>
      <c r="EXG47" s="97"/>
      <c r="EXH47" s="97"/>
      <c r="EXI47" s="97"/>
      <c r="EXJ47" s="97"/>
      <c r="EXK47" s="97"/>
      <c r="EXL47" s="97"/>
      <c r="EXM47" s="97"/>
      <c r="EXN47" s="97"/>
      <c r="EXO47" s="97"/>
      <c r="EXP47" s="97"/>
      <c r="EXQ47" s="97"/>
      <c r="EXR47" s="97"/>
      <c r="EXS47" s="97"/>
      <c r="EXT47" s="97"/>
      <c r="EXU47" s="97"/>
      <c r="EXV47" s="97"/>
      <c r="EXW47" s="97"/>
      <c r="EXX47" s="97"/>
      <c r="EXY47" s="97"/>
      <c r="EXZ47" s="97"/>
      <c r="EYA47" s="97"/>
      <c r="EYB47" s="97"/>
      <c r="EYC47" s="97"/>
      <c r="EYD47" s="97"/>
      <c r="EYE47" s="97"/>
      <c r="EYF47" s="97"/>
      <c r="EYG47" s="97"/>
      <c r="EYH47" s="97"/>
      <c r="EYI47" s="97"/>
      <c r="EYJ47" s="97"/>
      <c r="EYK47" s="97"/>
      <c r="EYL47" s="97"/>
      <c r="EYM47" s="97"/>
      <c r="EYN47" s="97"/>
      <c r="EYO47" s="97"/>
      <c r="EYP47" s="97"/>
      <c r="EYQ47" s="97"/>
      <c r="EYR47" s="97"/>
      <c r="EYS47" s="97"/>
      <c r="EYT47" s="97"/>
      <c r="EYU47" s="97"/>
      <c r="EYV47" s="97"/>
      <c r="EYW47" s="97"/>
      <c r="EYX47" s="97"/>
      <c r="EYY47" s="97"/>
      <c r="EYZ47" s="97"/>
      <c r="EZA47" s="97"/>
      <c r="EZB47" s="97"/>
      <c r="EZC47" s="97"/>
      <c r="EZD47" s="97"/>
      <c r="EZE47" s="97"/>
      <c r="EZF47" s="97"/>
      <c r="EZG47" s="97"/>
      <c r="EZH47" s="97"/>
      <c r="EZI47" s="97"/>
      <c r="EZJ47" s="97"/>
      <c r="EZK47" s="97"/>
      <c r="EZL47" s="97"/>
      <c r="EZM47" s="97"/>
      <c r="EZN47" s="97"/>
      <c r="EZO47" s="97"/>
      <c r="EZP47" s="97"/>
      <c r="EZQ47" s="97"/>
      <c r="EZR47" s="97"/>
      <c r="EZS47" s="97"/>
      <c r="EZT47" s="97"/>
      <c r="EZU47" s="97"/>
      <c r="EZV47" s="97"/>
      <c r="EZW47" s="97"/>
      <c r="EZX47" s="97"/>
      <c r="EZY47" s="97"/>
      <c r="EZZ47" s="97"/>
      <c r="FAA47" s="97"/>
      <c r="FAB47" s="97"/>
      <c r="FAC47" s="97"/>
      <c r="FAD47" s="97"/>
      <c r="FAE47" s="97"/>
      <c r="FAF47" s="97"/>
      <c r="FAG47" s="97"/>
      <c r="FAH47" s="97"/>
      <c r="FAI47" s="97"/>
      <c r="FAJ47" s="97"/>
      <c r="FAK47" s="97"/>
      <c r="FAL47" s="97"/>
      <c r="FAM47" s="97"/>
      <c r="FAN47" s="97"/>
      <c r="FAO47" s="97"/>
      <c r="FAP47" s="97"/>
      <c r="FAQ47" s="97"/>
      <c r="FAR47" s="97"/>
      <c r="FAS47" s="97"/>
      <c r="FAT47" s="97"/>
      <c r="FAU47" s="97"/>
      <c r="FAV47" s="97"/>
      <c r="FAW47" s="97"/>
      <c r="FAX47" s="97"/>
      <c r="FAY47" s="97"/>
      <c r="FAZ47" s="97"/>
      <c r="FBA47" s="97"/>
      <c r="FBB47" s="97"/>
      <c r="FBC47" s="97"/>
      <c r="FBD47" s="97"/>
      <c r="FBE47" s="97"/>
      <c r="FBF47" s="97"/>
      <c r="FBG47" s="97"/>
      <c r="FBH47" s="97"/>
      <c r="FBI47" s="97"/>
      <c r="FBJ47" s="97"/>
      <c r="FBK47" s="97"/>
      <c r="FBL47" s="97"/>
      <c r="FBM47" s="97"/>
      <c r="FBN47" s="97"/>
      <c r="FBO47" s="97"/>
      <c r="FBP47" s="97"/>
      <c r="FBQ47" s="97"/>
      <c r="FBR47" s="97"/>
      <c r="FBS47" s="97"/>
      <c r="FBT47" s="97"/>
      <c r="FBU47" s="97"/>
      <c r="FBV47" s="97"/>
      <c r="FBW47" s="97"/>
      <c r="FBX47" s="97"/>
      <c r="FBY47" s="97"/>
      <c r="FBZ47" s="97"/>
      <c r="FCA47" s="97"/>
      <c r="FCB47" s="97"/>
      <c r="FCC47" s="97"/>
      <c r="FCD47" s="97"/>
      <c r="FCE47" s="97"/>
      <c r="FCF47" s="97"/>
      <c r="FCG47" s="97"/>
      <c r="FCH47" s="97"/>
      <c r="FCI47" s="97"/>
      <c r="FCJ47" s="97"/>
      <c r="FCK47" s="97"/>
      <c r="FCL47" s="97"/>
      <c r="FCM47" s="97"/>
      <c r="FCN47" s="97"/>
      <c r="FCO47" s="97"/>
      <c r="FCP47" s="97"/>
      <c r="FCQ47" s="97"/>
      <c r="FCR47" s="97"/>
      <c r="FCS47" s="97"/>
      <c r="FCT47" s="97"/>
      <c r="FCU47" s="97"/>
      <c r="FCV47" s="97"/>
      <c r="FCW47" s="97"/>
      <c r="FCX47" s="97"/>
      <c r="FCY47" s="97"/>
      <c r="FCZ47" s="97"/>
      <c r="FDA47" s="97"/>
      <c r="FDB47" s="97"/>
      <c r="FDC47" s="97"/>
      <c r="FDD47" s="97"/>
      <c r="FDE47" s="97"/>
      <c r="FDF47" s="97"/>
      <c r="FDG47" s="97"/>
      <c r="FDH47" s="97"/>
      <c r="FDI47" s="97"/>
      <c r="FDJ47" s="97"/>
      <c r="FDK47" s="97"/>
      <c r="FDL47" s="97"/>
      <c r="FDM47" s="97"/>
      <c r="FDN47" s="97"/>
      <c r="FDO47" s="97"/>
      <c r="FDP47" s="97"/>
      <c r="FDQ47" s="97"/>
      <c r="FDR47" s="97"/>
      <c r="FDS47" s="97"/>
      <c r="FDT47" s="97"/>
      <c r="FDU47" s="97"/>
      <c r="FDV47" s="97"/>
      <c r="FDW47" s="97"/>
      <c r="FDX47" s="97"/>
      <c r="FDY47" s="97"/>
      <c r="FDZ47" s="97"/>
      <c r="FEA47" s="97"/>
      <c r="FEB47" s="97"/>
      <c r="FEC47" s="97"/>
      <c r="FED47" s="97"/>
      <c r="FEE47" s="97"/>
      <c r="FEF47" s="97"/>
      <c r="FEG47" s="97"/>
      <c r="FEH47" s="97"/>
      <c r="FEI47" s="97"/>
      <c r="FEJ47" s="97"/>
      <c r="FEK47" s="97"/>
      <c r="FEL47" s="97"/>
      <c r="FEM47" s="97"/>
      <c r="FEN47" s="97"/>
      <c r="FEO47" s="97"/>
      <c r="FEP47" s="97"/>
      <c r="FEQ47" s="97"/>
      <c r="FER47" s="97"/>
      <c r="FES47" s="97"/>
      <c r="FET47" s="97"/>
      <c r="FEU47" s="97"/>
      <c r="FEV47" s="97"/>
      <c r="FEW47" s="97"/>
      <c r="FEX47" s="97"/>
      <c r="FEY47" s="97"/>
      <c r="FEZ47" s="97"/>
      <c r="FFA47" s="97"/>
      <c r="FFB47" s="97"/>
      <c r="FFC47" s="97"/>
      <c r="FFD47" s="97"/>
      <c r="FFE47" s="97"/>
      <c r="FFF47" s="97"/>
      <c r="FFG47" s="97"/>
      <c r="FFH47" s="97"/>
      <c r="FFI47" s="97"/>
      <c r="FFJ47" s="97"/>
      <c r="FFK47" s="97"/>
      <c r="FFL47" s="97"/>
      <c r="FFM47" s="97"/>
      <c r="FFN47" s="97"/>
      <c r="FFO47" s="97"/>
      <c r="FFP47" s="97"/>
      <c r="FFQ47" s="97"/>
      <c r="FFR47" s="97"/>
      <c r="FFS47" s="97"/>
      <c r="FFT47" s="97"/>
      <c r="FFU47" s="97"/>
      <c r="FFV47" s="97"/>
      <c r="FFW47" s="97"/>
      <c r="FFX47" s="97"/>
      <c r="FFY47" s="97"/>
      <c r="FFZ47" s="97"/>
      <c r="FGA47" s="97"/>
      <c r="FGB47" s="97"/>
      <c r="FGC47" s="97"/>
      <c r="FGD47" s="97"/>
      <c r="FGE47" s="97"/>
      <c r="FGF47" s="97"/>
      <c r="FGG47" s="97"/>
      <c r="FGH47" s="97"/>
      <c r="FGI47" s="97"/>
      <c r="FGJ47" s="97"/>
      <c r="FGK47" s="97"/>
      <c r="FGL47" s="97"/>
      <c r="FGM47" s="97"/>
      <c r="FGN47" s="97"/>
      <c r="FGO47" s="97"/>
      <c r="FGP47" s="97"/>
      <c r="FGQ47" s="97"/>
      <c r="FGR47" s="97"/>
      <c r="FGS47" s="97"/>
      <c r="FGT47" s="97"/>
      <c r="FGU47" s="97"/>
      <c r="FGV47" s="97"/>
      <c r="FGW47" s="97"/>
      <c r="FGX47" s="97"/>
      <c r="FGY47" s="97"/>
      <c r="FGZ47" s="97"/>
      <c r="FHA47" s="97"/>
      <c r="FHB47" s="97"/>
      <c r="FHC47" s="97"/>
      <c r="FHD47" s="97"/>
      <c r="FHE47" s="97"/>
      <c r="FHF47" s="97"/>
      <c r="FHG47" s="97"/>
      <c r="FHH47" s="97"/>
      <c r="FHI47" s="97"/>
      <c r="FHJ47" s="97"/>
      <c r="FHK47" s="97"/>
      <c r="FHL47" s="97"/>
      <c r="FHM47" s="97"/>
      <c r="FHN47" s="97"/>
      <c r="FHO47" s="97"/>
      <c r="FHP47" s="97"/>
      <c r="FHQ47" s="97"/>
      <c r="FHR47" s="97"/>
      <c r="FHS47" s="97"/>
      <c r="FHT47" s="97"/>
      <c r="FHU47" s="97"/>
      <c r="FHV47" s="97"/>
      <c r="FHW47" s="97"/>
      <c r="FHX47" s="97"/>
      <c r="FHY47" s="97"/>
      <c r="FHZ47" s="97"/>
      <c r="FIA47" s="97"/>
      <c r="FIB47" s="97"/>
      <c r="FIC47" s="97"/>
      <c r="FID47" s="97"/>
      <c r="FIE47" s="97"/>
      <c r="FIF47" s="97"/>
      <c r="FIG47" s="97"/>
      <c r="FIH47" s="97"/>
      <c r="FII47" s="97"/>
      <c r="FIJ47" s="97"/>
      <c r="FIK47" s="97"/>
      <c r="FIL47" s="97"/>
      <c r="FIM47" s="97"/>
      <c r="FIN47" s="97"/>
      <c r="FIO47" s="97"/>
      <c r="FIP47" s="97"/>
      <c r="FIQ47" s="97"/>
      <c r="FIR47" s="97"/>
      <c r="FIS47" s="97"/>
      <c r="FIT47" s="97"/>
      <c r="FIU47" s="97"/>
      <c r="FIV47" s="97"/>
      <c r="FIW47" s="97"/>
      <c r="FIX47" s="97"/>
      <c r="FIY47" s="97"/>
      <c r="FIZ47" s="97"/>
      <c r="FJA47" s="97"/>
      <c r="FJB47" s="97"/>
      <c r="FJC47" s="97"/>
      <c r="FJD47" s="97"/>
      <c r="FJE47" s="97"/>
      <c r="FJF47" s="97"/>
      <c r="FJG47" s="97"/>
      <c r="FJH47" s="97"/>
      <c r="FJI47" s="97"/>
      <c r="FJJ47" s="97"/>
      <c r="FJK47" s="97"/>
      <c r="FJL47" s="97"/>
      <c r="FJM47" s="97"/>
      <c r="FJN47" s="97"/>
      <c r="FJO47" s="97"/>
      <c r="FJP47" s="97"/>
      <c r="FJQ47" s="97"/>
      <c r="FJR47" s="97"/>
      <c r="FJS47" s="97"/>
      <c r="FJT47" s="97"/>
      <c r="FJU47" s="97"/>
      <c r="FJV47" s="97"/>
      <c r="FJW47" s="97"/>
      <c r="FJX47" s="97"/>
      <c r="FJY47" s="97"/>
      <c r="FJZ47" s="97"/>
      <c r="FKA47" s="97"/>
      <c r="FKB47" s="97"/>
      <c r="FKC47" s="97"/>
      <c r="FKD47" s="97"/>
      <c r="FKE47" s="97"/>
      <c r="FKF47" s="97"/>
      <c r="FKG47" s="97"/>
      <c r="FKH47" s="97"/>
      <c r="FKI47" s="97"/>
      <c r="FKJ47" s="97"/>
      <c r="FKK47" s="97"/>
      <c r="FKL47" s="97"/>
      <c r="FKM47" s="97"/>
      <c r="FKN47" s="97"/>
      <c r="FKO47" s="97"/>
      <c r="FKP47" s="97"/>
      <c r="FKQ47" s="97"/>
      <c r="FKR47" s="97"/>
      <c r="FKS47" s="97"/>
      <c r="FKT47" s="97"/>
      <c r="FKU47" s="97"/>
      <c r="FKV47" s="97"/>
      <c r="FKW47" s="97"/>
      <c r="FKX47" s="97"/>
      <c r="FKY47" s="97"/>
      <c r="FKZ47" s="97"/>
      <c r="FLA47" s="97"/>
      <c r="FLB47" s="97"/>
      <c r="FLC47" s="97"/>
      <c r="FLD47" s="97"/>
      <c r="FLE47" s="97"/>
      <c r="FLF47" s="97"/>
      <c r="FLG47" s="97"/>
      <c r="FLH47" s="97"/>
      <c r="FLI47" s="97"/>
      <c r="FLJ47" s="97"/>
      <c r="FLK47" s="97"/>
      <c r="FLL47" s="97"/>
      <c r="FLM47" s="97"/>
      <c r="FLN47" s="97"/>
      <c r="FLO47" s="97"/>
      <c r="FLP47" s="97"/>
      <c r="FLQ47" s="97"/>
      <c r="FLR47" s="97"/>
      <c r="FLS47" s="97"/>
      <c r="FLT47" s="97"/>
      <c r="FLU47" s="97"/>
      <c r="FLV47" s="97"/>
      <c r="FLW47" s="97"/>
      <c r="FLX47" s="97"/>
      <c r="FLY47" s="97"/>
      <c r="FLZ47" s="97"/>
      <c r="FMA47" s="97"/>
      <c r="FMB47" s="97"/>
      <c r="FMC47" s="97"/>
      <c r="FMD47" s="97"/>
      <c r="FME47" s="97"/>
      <c r="FMF47" s="97"/>
      <c r="FMG47" s="97"/>
      <c r="FMH47" s="97"/>
      <c r="FMI47" s="97"/>
      <c r="FMJ47" s="97"/>
      <c r="FMK47" s="97"/>
      <c r="FML47" s="97"/>
      <c r="FMM47" s="97"/>
      <c r="FMN47" s="97"/>
      <c r="FMO47" s="97"/>
      <c r="FMP47" s="97"/>
      <c r="FMQ47" s="97"/>
      <c r="FMR47" s="97"/>
      <c r="FMS47" s="97"/>
      <c r="FMT47" s="97"/>
      <c r="FMU47" s="97"/>
      <c r="FMV47" s="97"/>
      <c r="FMW47" s="97"/>
      <c r="FMX47" s="97"/>
      <c r="FMY47" s="97"/>
      <c r="FMZ47" s="97"/>
      <c r="FNA47" s="97"/>
      <c r="FNB47" s="97"/>
      <c r="FNC47" s="97"/>
      <c r="FND47" s="97"/>
      <c r="FNE47" s="97"/>
      <c r="FNF47" s="97"/>
      <c r="FNG47" s="97"/>
      <c r="FNH47" s="97"/>
      <c r="FNI47" s="97"/>
      <c r="FNJ47" s="97"/>
      <c r="FNK47" s="97"/>
      <c r="FNL47" s="97"/>
      <c r="FNM47" s="97"/>
      <c r="FNN47" s="97"/>
      <c r="FNO47" s="97"/>
      <c r="FNP47" s="97"/>
      <c r="FNQ47" s="97"/>
      <c r="FNR47" s="97"/>
      <c r="FNS47" s="97"/>
      <c r="FNT47" s="97"/>
      <c r="FNU47" s="97"/>
      <c r="FNV47" s="97"/>
      <c r="FNW47" s="97"/>
      <c r="FNX47" s="97"/>
      <c r="FNY47" s="97"/>
      <c r="FNZ47" s="97"/>
      <c r="FOA47" s="97"/>
      <c r="FOB47" s="97"/>
      <c r="FOC47" s="97"/>
      <c r="FOD47" s="97"/>
      <c r="FOE47" s="97"/>
      <c r="FOF47" s="97"/>
      <c r="FOG47" s="97"/>
      <c r="FOH47" s="97"/>
      <c r="FOI47" s="97"/>
      <c r="FOJ47" s="97"/>
      <c r="FOK47" s="97"/>
      <c r="FOL47" s="97"/>
      <c r="FOM47" s="97"/>
      <c r="FON47" s="97"/>
      <c r="FOO47" s="97"/>
      <c r="FOP47" s="97"/>
      <c r="FOQ47" s="97"/>
      <c r="FOR47" s="97"/>
      <c r="FOS47" s="97"/>
      <c r="FOT47" s="97"/>
      <c r="FOU47" s="97"/>
      <c r="FOV47" s="97"/>
      <c r="FOW47" s="97"/>
      <c r="FOX47" s="97"/>
      <c r="FOY47" s="97"/>
      <c r="FOZ47" s="97"/>
      <c r="FPA47" s="97"/>
      <c r="FPB47" s="97"/>
      <c r="FPC47" s="97"/>
      <c r="FPD47" s="97"/>
      <c r="FPE47" s="97"/>
      <c r="FPF47" s="97"/>
      <c r="FPG47" s="97"/>
      <c r="FPH47" s="97"/>
      <c r="FPI47" s="97"/>
      <c r="FPJ47" s="97"/>
      <c r="FPK47" s="97"/>
      <c r="FPL47" s="97"/>
      <c r="FPM47" s="97"/>
      <c r="FPN47" s="97"/>
      <c r="FPO47" s="97"/>
      <c r="FPP47" s="97"/>
      <c r="FPQ47" s="97"/>
      <c r="FPR47" s="97"/>
      <c r="FPS47" s="97"/>
      <c r="FPT47" s="97"/>
      <c r="FPU47" s="97"/>
      <c r="FPV47" s="97"/>
      <c r="FPW47" s="97"/>
      <c r="FPX47" s="97"/>
      <c r="FPY47" s="97"/>
      <c r="FPZ47" s="97"/>
      <c r="FQA47" s="97"/>
      <c r="FQB47" s="97"/>
      <c r="FQC47" s="97"/>
      <c r="FQD47" s="97"/>
      <c r="FQE47" s="97"/>
      <c r="FQF47" s="97"/>
      <c r="FQG47" s="97"/>
      <c r="FQH47" s="97"/>
      <c r="FQI47" s="97"/>
      <c r="FQJ47" s="97"/>
      <c r="FQK47" s="97"/>
      <c r="FQL47" s="97"/>
      <c r="FQM47" s="97"/>
      <c r="FQN47" s="97"/>
      <c r="FQO47" s="97"/>
      <c r="FQP47" s="97"/>
      <c r="FQQ47" s="97"/>
      <c r="FQR47" s="97"/>
      <c r="FQS47" s="97"/>
      <c r="FQT47" s="97"/>
      <c r="FQU47" s="97"/>
      <c r="FQV47" s="97"/>
      <c r="FQW47" s="97"/>
      <c r="FQX47" s="97"/>
      <c r="FQY47" s="97"/>
      <c r="FQZ47" s="97"/>
      <c r="FRA47" s="97"/>
      <c r="FRB47" s="97"/>
      <c r="FRC47" s="97"/>
      <c r="FRD47" s="97"/>
      <c r="FRE47" s="97"/>
      <c r="FRF47" s="97"/>
      <c r="FRG47" s="97"/>
      <c r="FRH47" s="97"/>
      <c r="FRI47" s="97"/>
      <c r="FRJ47" s="97"/>
      <c r="FRK47" s="97"/>
      <c r="FRL47" s="97"/>
      <c r="FRM47" s="97"/>
      <c r="FRN47" s="97"/>
      <c r="FRO47" s="97"/>
      <c r="FRP47" s="97"/>
      <c r="FRQ47" s="97"/>
      <c r="FRR47" s="97"/>
      <c r="FRS47" s="97"/>
      <c r="FRT47" s="97"/>
      <c r="FRU47" s="97"/>
      <c r="FRV47" s="97"/>
      <c r="FRW47" s="97"/>
      <c r="FRX47" s="97"/>
      <c r="FRY47" s="97"/>
      <c r="FRZ47" s="97"/>
      <c r="FSA47" s="97"/>
      <c r="FSB47" s="97"/>
      <c r="FSC47" s="97"/>
      <c r="FSD47" s="97"/>
      <c r="FSE47" s="97"/>
      <c r="FSF47" s="97"/>
      <c r="FSG47" s="97"/>
      <c r="FSH47" s="97"/>
      <c r="FSI47" s="97"/>
      <c r="FSJ47" s="97"/>
      <c r="FSK47" s="97"/>
      <c r="FSL47" s="97"/>
      <c r="FSM47" s="97"/>
      <c r="FSN47" s="97"/>
      <c r="FSO47" s="97"/>
      <c r="FSP47" s="97"/>
      <c r="FSQ47" s="97"/>
      <c r="FSR47" s="97"/>
      <c r="FSS47" s="97"/>
      <c r="FST47" s="97"/>
      <c r="FSU47" s="97"/>
      <c r="FSV47" s="97"/>
      <c r="FSW47" s="97"/>
      <c r="FSX47" s="97"/>
      <c r="FSY47" s="97"/>
      <c r="FSZ47" s="97"/>
      <c r="FTA47" s="97"/>
      <c r="FTB47" s="97"/>
      <c r="FTC47" s="97"/>
      <c r="FTD47" s="97"/>
      <c r="FTE47" s="97"/>
      <c r="FTF47" s="97"/>
      <c r="FTG47" s="97"/>
      <c r="FTH47" s="97"/>
      <c r="FTI47" s="97"/>
      <c r="FTJ47" s="97"/>
      <c r="FTK47" s="97"/>
      <c r="FTL47" s="97"/>
      <c r="FTM47" s="97"/>
      <c r="FTN47" s="97"/>
      <c r="FTO47" s="97"/>
      <c r="FTP47" s="97"/>
      <c r="FTQ47" s="97"/>
      <c r="FTR47" s="97"/>
      <c r="FTS47" s="97"/>
      <c r="FTT47" s="97"/>
      <c r="FTU47" s="97"/>
      <c r="FTV47" s="97"/>
      <c r="FTW47" s="97"/>
      <c r="FTX47" s="97"/>
      <c r="FTY47" s="97"/>
      <c r="FTZ47" s="97"/>
      <c r="FUA47" s="97"/>
      <c r="FUB47" s="97"/>
      <c r="FUC47" s="97"/>
      <c r="FUD47" s="97"/>
      <c r="FUE47" s="97"/>
      <c r="FUF47" s="97"/>
      <c r="FUG47" s="97"/>
      <c r="FUH47" s="97"/>
      <c r="FUI47" s="97"/>
      <c r="FUJ47" s="97"/>
      <c r="FUK47" s="97"/>
      <c r="FUL47" s="97"/>
      <c r="FUM47" s="97"/>
      <c r="FUN47" s="97"/>
      <c r="FUO47" s="97"/>
      <c r="FUP47" s="97"/>
      <c r="FUQ47" s="97"/>
      <c r="FUR47" s="97"/>
      <c r="FUS47" s="97"/>
      <c r="FUT47" s="97"/>
      <c r="FUU47" s="97"/>
      <c r="FUV47" s="97"/>
      <c r="FUW47" s="97"/>
      <c r="FUX47" s="97"/>
      <c r="FUY47" s="97"/>
      <c r="FUZ47" s="97"/>
      <c r="FVA47" s="97"/>
      <c r="FVB47" s="97"/>
      <c r="FVC47" s="97"/>
      <c r="FVD47" s="97"/>
      <c r="FVE47" s="97"/>
      <c r="FVF47" s="97"/>
      <c r="FVG47" s="97"/>
      <c r="FVH47" s="97"/>
      <c r="FVI47" s="97"/>
      <c r="FVJ47" s="97"/>
      <c r="FVK47" s="97"/>
      <c r="FVL47" s="97"/>
      <c r="FVM47" s="97"/>
      <c r="FVN47" s="97"/>
      <c r="FVO47" s="97"/>
      <c r="FVP47" s="97"/>
      <c r="FVQ47" s="97"/>
      <c r="FVR47" s="97"/>
      <c r="FVS47" s="97"/>
      <c r="FVT47" s="97"/>
      <c r="FVU47" s="97"/>
      <c r="FVV47" s="97"/>
      <c r="FVW47" s="97"/>
      <c r="FVX47" s="97"/>
      <c r="FVY47" s="97"/>
      <c r="FVZ47" s="97"/>
      <c r="FWA47" s="97"/>
      <c r="FWB47" s="97"/>
      <c r="FWC47" s="97"/>
      <c r="FWD47" s="97"/>
      <c r="FWE47" s="97"/>
      <c r="FWF47" s="97"/>
      <c r="FWG47" s="97"/>
      <c r="FWH47" s="97"/>
      <c r="FWI47" s="97"/>
      <c r="FWJ47" s="97"/>
      <c r="FWK47" s="97"/>
      <c r="FWL47" s="97"/>
      <c r="FWM47" s="97"/>
      <c r="FWN47" s="97"/>
      <c r="FWO47" s="97"/>
      <c r="FWP47" s="97"/>
      <c r="FWQ47" s="97"/>
      <c r="FWR47" s="97"/>
      <c r="FWS47" s="97"/>
      <c r="FWT47" s="97"/>
      <c r="FWU47" s="97"/>
      <c r="FWV47" s="97"/>
      <c r="FWW47" s="97"/>
      <c r="FWX47" s="97"/>
      <c r="FWY47" s="97"/>
      <c r="FWZ47" s="97"/>
      <c r="FXA47" s="97"/>
      <c r="FXB47" s="97"/>
      <c r="FXC47" s="97"/>
      <c r="FXD47" s="97"/>
      <c r="FXE47" s="97"/>
      <c r="FXF47" s="97"/>
      <c r="FXG47" s="97"/>
      <c r="FXH47" s="97"/>
      <c r="FXI47" s="97"/>
      <c r="FXJ47" s="97"/>
      <c r="FXK47" s="97"/>
      <c r="FXL47" s="97"/>
      <c r="FXM47" s="97"/>
      <c r="FXN47" s="97"/>
      <c r="FXO47" s="97"/>
      <c r="FXP47" s="97"/>
      <c r="FXQ47" s="97"/>
      <c r="FXR47" s="97"/>
      <c r="FXS47" s="97"/>
      <c r="FXT47" s="97"/>
      <c r="FXU47" s="97"/>
      <c r="FXV47" s="97"/>
      <c r="FXW47" s="97"/>
      <c r="FXX47" s="97"/>
      <c r="FXY47" s="97"/>
      <c r="FXZ47" s="97"/>
      <c r="FYA47" s="97"/>
      <c r="FYB47" s="97"/>
      <c r="FYC47" s="97"/>
      <c r="FYD47" s="97"/>
      <c r="FYE47" s="97"/>
      <c r="FYF47" s="97"/>
      <c r="FYG47" s="97"/>
      <c r="FYH47" s="97"/>
      <c r="FYI47" s="97"/>
      <c r="FYJ47" s="97"/>
      <c r="FYK47" s="97"/>
      <c r="FYL47" s="97"/>
      <c r="FYM47" s="97"/>
      <c r="FYN47" s="97"/>
      <c r="FYO47" s="97"/>
      <c r="FYP47" s="97"/>
      <c r="FYQ47" s="97"/>
      <c r="FYR47" s="97"/>
      <c r="FYS47" s="97"/>
      <c r="FYT47" s="97"/>
      <c r="FYU47" s="97"/>
      <c r="FYV47" s="97"/>
      <c r="FYW47" s="97"/>
      <c r="FYX47" s="97"/>
      <c r="FYY47" s="97"/>
      <c r="FYZ47" s="97"/>
      <c r="FZA47" s="97"/>
      <c r="FZB47" s="97"/>
      <c r="FZC47" s="97"/>
      <c r="FZD47" s="97"/>
      <c r="FZE47" s="97"/>
      <c r="FZF47" s="97"/>
      <c r="FZG47" s="97"/>
      <c r="FZH47" s="97"/>
      <c r="FZI47" s="97"/>
      <c r="FZJ47" s="97"/>
      <c r="FZK47" s="97"/>
      <c r="FZL47" s="97"/>
      <c r="FZM47" s="97"/>
      <c r="FZN47" s="97"/>
      <c r="FZO47" s="97"/>
      <c r="FZP47" s="97"/>
      <c r="FZQ47" s="97"/>
      <c r="FZR47" s="97"/>
      <c r="FZS47" s="97"/>
      <c r="FZT47" s="97"/>
      <c r="FZU47" s="97"/>
      <c r="FZV47" s="97"/>
      <c r="FZW47" s="97"/>
      <c r="FZX47" s="97"/>
      <c r="FZY47" s="97"/>
      <c r="FZZ47" s="97"/>
      <c r="GAA47" s="97"/>
      <c r="GAB47" s="97"/>
      <c r="GAC47" s="97"/>
      <c r="GAD47" s="97"/>
      <c r="GAE47" s="97"/>
      <c r="GAF47" s="97"/>
      <c r="GAG47" s="97"/>
      <c r="GAH47" s="97"/>
      <c r="GAI47" s="97"/>
      <c r="GAJ47" s="97"/>
      <c r="GAK47" s="97"/>
      <c r="GAL47" s="97"/>
      <c r="GAM47" s="97"/>
      <c r="GAN47" s="97"/>
      <c r="GAO47" s="97"/>
      <c r="GAP47" s="97"/>
      <c r="GAQ47" s="97"/>
      <c r="GAR47" s="97"/>
      <c r="GAS47" s="97"/>
      <c r="GAT47" s="97"/>
      <c r="GAU47" s="97"/>
      <c r="GAV47" s="97"/>
      <c r="GAW47" s="97"/>
      <c r="GAX47" s="97"/>
      <c r="GAY47" s="97"/>
      <c r="GAZ47" s="97"/>
      <c r="GBA47" s="97"/>
      <c r="GBB47" s="97"/>
      <c r="GBC47" s="97"/>
      <c r="GBD47" s="97"/>
      <c r="GBE47" s="97"/>
      <c r="GBF47" s="97"/>
      <c r="GBG47" s="97"/>
      <c r="GBH47" s="97"/>
      <c r="GBI47" s="97"/>
      <c r="GBJ47" s="97"/>
      <c r="GBK47" s="97"/>
      <c r="GBL47" s="97"/>
      <c r="GBM47" s="97"/>
      <c r="GBN47" s="97"/>
      <c r="GBO47" s="97"/>
      <c r="GBP47" s="97"/>
      <c r="GBQ47" s="97"/>
      <c r="GBR47" s="97"/>
      <c r="GBS47" s="97"/>
      <c r="GBT47" s="97"/>
      <c r="GBU47" s="97"/>
      <c r="GBV47" s="97"/>
      <c r="GBW47" s="97"/>
      <c r="GBX47" s="97"/>
      <c r="GBY47" s="97"/>
      <c r="GBZ47" s="97"/>
      <c r="GCA47" s="97"/>
      <c r="GCB47" s="97"/>
      <c r="GCC47" s="97"/>
      <c r="GCD47" s="97"/>
      <c r="GCE47" s="97"/>
      <c r="GCF47" s="97"/>
      <c r="GCG47" s="97"/>
      <c r="GCH47" s="97"/>
      <c r="GCI47" s="97"/>
      <c r="GCJ47" s="97"/>
      <c r="GCK47" s="97"/>
      <c r="GCL47" s="97"/>
      <c r="GCM47" s="97"/>
      <c r="GCN47" s="97"/>
      <c r="GCO47" s="97"/>
      <c r="GCP47" s="97"/>
      <c r="GCQ47" s="97"/>
      <c r="GCR47" s="97"/>
      <c r="GCS47" s="97"/>
      <c r="GCT47" s="97"/>
      <c r="GCU47" s="97"/>
      <c r="GCV47" s="97"/>
      <c r="GCW47" s="97"/>
      <c r="GCX47" s="97"/>
      <c r="GCY47" s="97"/>
      <c r="GCZ47" s="97"/>
      <c r="GDA47" s="97"/>
      <c r="GDB47" s="97"/>
      <c r="GDC47" s="97"/>
      <c r="GDD47" s="97"/>
      <c r="GDE47" s="97"/>
      <c r="GDF47" s="97"/>
      <c r="GDG47" s="97"/>
      <c r="GDH47" s="97"/>
      <c r="GDI47" s="97"/>
      <c r="GDJ47" s="97"/>
      <c r="GDK47" s="97"/>
      <c r="GDL47" s="97"/>
      <c r="GDM47" s="97"/>
      <c r="GDN47" s="97"/>
      <c r="GDO47" s="97"/>
      <c r="GDP47" s="97"/>
      <c r="GDQ47" s="97"/>
      <c r="GDR47" s="97"/>
      <c r="GDS47" s="97"/>
      <c r="GDT47" s="97"/>
      <c r="GDU47" s="97"/>
      <c r="GDV47" s="97"/>
      <c r="GDW47" s="97"/>
      <c r="GDX47" s="97"/>
      <c r="GDY47" s="97"/>
      <c r="GDZ47" s="97"/>
      <c r="GEA47" s="97"/>
      <c r="GEB47" s="97"/>
      <c r="GEC47" s="97"/>
      <c r="GED47" s="97"/>
      <c r="GEE47" s="97"/>
      <c r="GEF47" s="97"/>
      <c r="GEG47" s="97"/>
      <c r="GEH47" s="97"/>
      <c r="GEI47" s="97"/>
      <c r="GEJ47" s="97"/>
      <c r="GEK47" s="97"/>
      <c r="GEL47" s="97"/>
      <c r="GEM47" s="97"/>
      <c r="GEN47" s="97"/>
      <c r="GEO47" s="97"/>
      <c r="GEP47" s="97"/>
      <c r="GEQ47" s="97"/>
      <c r="GER47" s="97"/>
      <c r="GES47" s="97"/>
      <c r="GET47" s="97"/>
      <c r="GEU47" s="97"/>
      <c r="GEV47" s="97"/>
      <c r="GEW47" s="97"/>
      <c r="GEX47" s="97"/>
      <c r="GEY47" s="97"/>
      <c r="GEZ47" s="97"/>
      <c r="GFA47" s="97"/>
      <c r="GFB47" s="97"/>
      <c r="GFC47" s="97"/>
      <c r="GFD47" s="97"/>
      <c r="GFE47" s="97"/>
      <c r="GFF47" s="97"/>
      <c r="GFG47" s="97"/>
      <c r="GFH47" s="97"/>
      <c r="GFI47" s="97"/>
      <c r="GFJ47" s="97"/>
      <c r="GFK47" s="97"/>
      <c r="GFL47" s="97"/>
      <c r="GFM47" s="97"/>
      <c r="GFN47" s="97"/>
      <c r="GFO47" s="97"/>
      <c r="GFP47" s="97"/>
      <c r="GFQ47" s="97"/>
      <c r="GFR47" s="97"/>
      <c r="GFS47" s="97"/>
      <c r="GFT47" s="97"/>
      <c r="GFU47" s="97"/>
      <c r="GFV47" s="97"/>
      <c r="GFW47" s="97"/>
      <c r="GFX47" s="97"/>
      <c r="GFY47" s="97"/>
      <c r="GFZ47" s="97"/>
      <c r="GGA47" s="97"/>
      <c r="GGB47" s="97"/>
      <c r="GGC47" s="97"/>
      <c r="GGD47" s="97"/>
      <c r="GGE47" s="97"/>
      <c r="GGF47" s="97"/>
      <c r="GGG47" s="97"/>
      <c r="GGH47" s="97"/>
      <c r="GGI47" s="97"/>
      <c r="GGJ47" s="97"/>
      <c r="GGK47" s="97"/>
      <c r="GGL47" s="97"/>
      <c r="GGM47" s="97"/>
      <c r="GGN47" s="97"/>
      <c r="GGO47" s="97"/>
      <c r="GGP47" s="97"/>
      <c r="GGQ47" s="97"/>
      <c r="GGR47" s="97"/>
      <c r="GGS47" s="97"/>
      <c r="GGT47" s="97"/>
      <c r="GGU47" s="97"/>
      <c r="GGV47" s="97"/>
      <c r="GGW47" s="97"/>
      <c r="GGX47" s="97"/>
      <c r="GGY47" s="97"/>
      <c r="GGZ47" s="97"/>
      <c r="GHA47" s="97"/>
      <c r="GHB47" s="97"/>
      <c r="GHC47" s="97"/>
      <c r="GHD47" s="97"/>
      <c r="GHE47" s="97"/>
      <c r="GHF47" s="97"/>
      <c r="GHG47" s="97"/>
      <c r="GHH47" s="97"/>
      <c r="GHI47" s="97"/>
      <c r="GHJ47" s="97"/>
      <c r="GHK47" s="97"/>
      <c r="GHL47" s="97"/>
      <c r="GHM47" s="97"/>
      <c r="GHN47" s="97"/>
      <c r="GHO47" s="97"/>
      <c r="GHP47" s="97"/>
      <c r="GHQ47" s="97"/>
      <c r="GHR47" s="97"/>
      <c r="GHS47" s="97"/>
      <c r="GHT47" s="97"/>
      <c r="GHU47" s="97"/>
      <c r="GHV47" s="97"/>
      <c r="GHW47" s="97"/>
      <c r="GHX47" s="97"/>
      <c r="GHY47" s="97"/>
      <c r="GHZ47" s="97"/>
      <c r="GIA47" s="97"/>
      <c r="GIB47" s="97"/>
      <c r="GIC47" s="97"/>
      <c r="GID47" s="97"/>
      <c r="GIE47" s="97"/>
      <c r="GIF47" s="97"/>
      <c r="GIG47" s="97"/>
      <c r="GIH47" s="97"/>
      <c r="GII47" s="97"/>
      <c r="GIJ47" s="97"/>
      <c r="GIK47" s="97"/>
      <c r="GIL47" s="97"/>
      <c r="GIM47" s="97"/>
      <c r="GIN47" s="97"/>
      <c r="GIO47" s="97"/>
      <c r="GIP47" s="97"/>
      <c r="GIQ47" s="97"/>
      <c r="GIR47" s="97"/>
      <c r="GIS47" s="97"/>
      <c r="GIT47" s="97"/>
      <c r="GIU47" s="97"/>
      <c r="GIV47" s="97"/>
      <c r="GIW47" s="97"/>
      <c r="GIX47" s="97"/>
      <c r="GIY47" s="97"/>
      <c r="GIZ47" s="97"/>
      <c r="GJA47" s="97"/>
      <c r="GJB47" s="97"/>
      <c r="GJC47" s="97"/>
      <c r="GJD47" s="97"/>
      <c r="GJE47" s="97"/>
      <c r="GJF47" s="97"/>
      <c r="GJG47" s="97"/>
      <c r="GJH47" s="97"/>
      <c r="GJI47" s="97"/>
      <c r="GJJ47" s="97"/>
      <c r="GJK47" s="97"/>
      <c r="GJL47" s="97"/>
      <c r="GJM47" s="97"/>
      <c r="GJN47" s="97"/>
      <c r="GJO47" s="97"/>
      <c r="GJP47" s="97"/>
      <c r="GJQ47" s="97"/>
      <c r="GJR47" s="97"/>
      <c r="GJS47" s="97"/>
      <c r="GJT47" s="97"/>
      <c r="GJU47" s="97"/>
      <c r="GJV47" s="97"/>
      <c r="GJW47" s="97"/>
      <c r="GJX47" s="97"/>
      <c r="GJY47" s="97"/>
      <c r="GJZ47" s="97"/>
      <c r="GKA47" s="97"/>
      <c r="GKB47" s="97"/>
      <c r="GKC47" s="97"/>
      <c r="GKD47" s="97"/>
      <c r="GKE47" s="97"/>
      <c r="GKF47" s="97"/>
      <c r="GKG47" s="97"/>
      <c r="GKH47" s="97"/>
      <c r="GKI47" s="97"/>
      <c r="GKJ47" s="97"/>
      <c r="GKK47" s="97"/>
      <c r="GKL47" s="97"/>
      <c r="GKM47" s="97"/>
      <c r="GKN47" s="97"/>
      <c r="GKO47" s="97"/>
      <c r="GKP47" s="97"/>
      <c r="GKQ47" s="97"/>
      <c r="GKR47" s="97"/>
      <c r="GKS47" s="97"/>
      <c r="GKT47" s="97"/>
      <c r="GKU47" s="97"/>
      <c r="GKV47" s="97"/>
      <c r="GKW47" s="97"/>
      <c r="GKX47" s="97"/>
      <c r="GKY47" s="97"/>
      <c r="GKZ47" s="97"/>
      <c r="GLA47" s="97"/>
      <c r="GLB47" s="97"/>
      <c r="GLC47" s="97"/>
      <c r="GLD47" s="97"/>
      <c r="GLE47" s="97"/>
      <c r="GLF47" s="97"/>
      <c r="GLG47" s="97"/>
      <c r="GLH47" s="97"/>
      <c r="GLI47" s="97"/>
      <c r="GLJ47" s="97"/>
      <c r="GLK47" s="97"/>
      <c r="GLL47" s="97"/>
      <c r="GLM47" s="97"/>
      <c r="GLN47" s="97"/>
      <c r="GLO47" s="97"/>
      <c r="GLP47" s="97"/>
      <c r="GLQ47" s="97"/>
      <c r="GLR47" s="97"/>
      <c r="GLS47" s="97"/>
      <c r="GLT47" s="97"/>
      <c r="GLU47" s="97"/>
      <c r="GLV47" s="97"/>
      <c r="GLW47" s="97"/>
      <c r="GLX47" s="97"/>
      <c r="GLY47" s="97"/>
      <c r="GLZ47" s="97"/>
      <c r="GMA47" s="97"/>
      <c r="GMB47" s="97"/>
      <c r="GMC47" s="97"/>
      <c r="GMD47" s="97"/>
      <c r="GME47" s="97"/>
      <c r="GMF47" s="97"/>
      <c r="GMG47" s="97"/>
      <c r="GMH47" s="97"/>
      <c r="GMI47" s="97"/>
      <c r="GMJ47" s="97"/>
      <c r="GMK47" s="97"/>
      <c r="GML47" s="97"/>
      <c r="GMM47" s="97"/>
      <c r="GMN47" s="97"/>
      <c r="GMO47" s="97"/>
      <c r="GMP47" s="97"/>
      <c r="GMQ47" s="97"/>
      <c r="GMR47" s="97"/>
      <c r="GMS47" s="97"/>
      <c r="GMT47" s="97"/>
      <c r="GMU47" s="97"/>
      <c r="GMV47" s="97"/>
      <c r="GMW47" s="97"/>
      <c r="GMX47" s="97"/>
      <c r="GMY47" s="97"/>
      <c r="GMZ47" s="97"/>
      <c r="GNA47" s="97"/>
      <c r="GNB47" s="97"/>
      <c r="GNC47" s="97"/>
      <c r="GND47" s="97"/>
      <c r="GNE47" s="97"/>
      <c r="GNF47" s="97"/>
      <c r="GNG47" s="97"/>
      <c r="GNH47" s="97"/>
      <c r="GNI47" s="97"/>
      <c r="GNJ47" s="97"/>
      <c r="GNK47" s="97"/>
      <c r="GNL47" s="97"/>
      <c r="GNM47" s="97"/>
      <c r="GNN47" s="97"/>
      <c r="GNO47" s="97"/>
      <c r="GNP47" s="97"/>
      <c r="GNQ47" s="97"/>
      <c r="GNR47" s="97"/>
      <c r="GNS47" s="97"/>
      <c r="GNT47" s="97"/>
      <c r="GNU47" s="97"/>
      <c r="GNV47" s="97"/>
      <c r="GNW47" s="97"/>
      <c r="GNX47" s="97"/>
      <c r="GNY47" s="97"/>
      <c r="GNZ47" s="97"/>
      <c r="GOA47" s="97"/>
      <c r="GOB47" s="97"/>
      <c r="GOC47" s="97"/>
      <c r="GOD47" s="97"/>
      <c r="GOE47" s="97"/>
      <c r="GOF47" s="97"/>
      <c r="GOG47" s="97"/>
      <c r="GOH47" s="97"/>
      <c r="GOI47" s="97"/>
      <c r="GOJ47" s="97"/>
      <c r="GOK47" s="97"/>
      <c r="GOL47" s="97"/>
      <c r="GOM47" s="97"/>
      <c r="GON47" s="97"/>
      <c r="GOO47" s="97"/>
      <c r="GOP47" s="97"/>
      <c r="GOQ47" s="97"/>
      <c r="GOR47" s="97"/>
      <c r="GOS47" s="97"/>
      <c r="GOT47" s="97"/>
      <c r="GOU47" s="97"/>
      <c r="GOV47" s="97"/>
      <c r="GOW47" s="97"/>
      <c r="GOX47" s="97"/>
      <c r="GOY47" s="97"/>
      <c r="GOZ47" s="97"/>
      <c r="GPA47" s="97"/>
      <c r="GPB47" s="97"/>
      <c r="GPC47" s="97"/>
      <c r="GPD47" s="97"/>
      <c r="GPE47" s="97"/>
      <c r="GPF47" s="97"/>
      <c r="GPG47" s="97"/>
      <c r="GPH47" s="97"/>
      <c r="GPI47" s="97"/>
      <c r="GPJ47" s="97"/>
      <c r="GPK47" s="97"/>
      <c r="GPL47" s="97"/>
      <c r="GPM47" s="97"/>
      <c r="GPN47" s="97"/>
      <c r="GPO47" s="97"/>
      <c r="GPP47" s="97"/>
      <c r="GPQ47" s="97"/>
      <c r="GPR47" s="97"/>
      <c r="GPS47" s="97"/>
      <c r="GPT47" s="97"/>
      <c r="GPU47" s="97"/>
      <c r="GPV47" s="97"/>
      <c r="GPW47" s="97"/>
      <c r="GPX47" s="97"/>
      <c r="GPY47" s="97"/>
      <c r="GPZ47" s="97"/>
      <c r="GQA47" s="97"/>
      <c r="GQB47" s="97"/>
      <c r="GQC47" s="97"/>
      <c r="GQD47" s="97"/>
      <c r="GQE47" s="97"/>
      <c r="GQF47" s="97"/>
      <c r="GQG47" s="97"/>
      <c r="GQH47" s="97"/>
      <c r="GQI47" s="97"/>
      <c r="GQJ47" s="97"/>
      <c r="GQK47" s="97"/>
      <c r="GQL47" s="97"/>
      <c r="GQM47" s="97"/>
      <c r="GQN47" s="97"/>
      <c r="GQO47" s="97"/>
      <c r="GQP47" s="97"/>
      <c r="GQQ47" s="97"/>
      <c r="GQR47" s="97"/>
      <c r="GQS47" s="97"/>
      <c r="GQT47" s="97"/>
      <c r="GQU47" s="97"/>
      <c r="GQV47" s="97"/>
      <c r="GQW47" s="97"/>
      <c r="GQX47" s="97"/>
      <c r="GQY47" s="97"/>
      <c r="GQZ47" s="97"/>
      <c r="GRA47" s="97"/>
      <c r="GRB47" s="97"/>
      <c r="GRC47" s="97"/>
      <c r="GRD47" s="97"/>
      <c r="GRE47" s="97"/>
      <c r="GRF47" s="97"/>
      <c r="GRG47" s="97"/>
      <c r="GRH47" s="97"/>
      <c r="GRI47" s="97"/>
      <c r="GRJ47" s="97"/>
      <c r="GRK47" s="97"/>
      <c r="GRL47" s="97"/>
      <c r="GRM47" s="97"/>
      <c r="GRN47" s="97"/>
      <c r="GRO47" s="97"/>
      <c r="GRP47" s="97"/>
      <c r="GRQ47" s="97"/>
      <c r="GRR47" s="97"/>
      <c r="GRS47" s="97"/>
      <c r="GRT47" s="97"/>
      <c r="GRU47" s="97"/>
      <c r="GRV47" s="97"/>
      <c r="GRW47" s="97"/>
      <c r="GRX47" s="97"/>
      <c r="GRY47" s="97"/>
      <c r="GRZ47" s="97"/>
      <c r="GSA47" s="97"/>
      <c r="GSB47" s="97"/>
      <c r="GSC47" s="97"/>
      <c r="GSD47" s="97"/>
      <c r="GSE47" s="97"/>
      <c r="GSF47" s="97"/>
      <c r="GSG47" s="97"/>
      <c r="GSH47" s="97"/>
      <c r="GSI47" s="97"/>
      <c r="GSJ47" s="97"/>
      <c r="GSK47" s="97"/>
      <c r="GSL47" s="97"/>
      <c r="GSM47" s="97"/>
      <c r="GSN47" s="97"/>
      <c r="GSO47" s="97"/>
      <c r="GSP47" s="97"/>
      <c r="GSQ47" s="97"/>
      <c r="GSR47" s="97"/>
      <c r="GSS47" s="97"/>
      <c r="GST47" s="97"/>
      <c r="GSU47" s="97"/>
      <c r="GSV47" s="97"/>
      <c r="GSW47" s="97"/>
      <c r="GSX47" s="97"/>
      <c r="GSY47" s="97"/>
      <c r="GSZ47" s="97"/>
      <c r="GTA47" s="97"/>
      <c r="GTB47" s="97"/>
      <c r="GTC47" s="97"/>
      <c r="GTD47" s="97"/>
      <c r="GTE47" s="97"/>
      <c r="GTF47" s="97"/>
      <c r="GTG47" s="97"/>
      <c r="GTH47" s="97"/>
      <c r="GTI47" s="97"/>
      <c r="GTJ47" s="97"/>
      <c r="GTK47" s="97"/>
      <c r="GTL47" s="97"/>
      <c r="GTM47" s="97"/>
      <c r="GTN47" s="97"/>
      <c r="GTO47" s="97"/>
      <c r="GTP47" s="97"/>
      <c r="GTQ47" s="97"/>
      <c r="GTR47" s="97"/>
      <c r="GTS47" s="97"/>
      <c r="GTT47" s="97"/>
      <c r="GTU47" s="97"/>
      <c r="GTV47" s="97"/>
      <c r="GTW47" s="97"/>
      <c r="GTX47" s="97"/>
      <c r="GTY47" s="97"/>
      <c r="GTZ47" s="97"/>
      <c r="GUA47" s="97"/>
      <c r="GUB47" s="97"/>
      <c r="GUC47" s="97"/>
      <c r="GUD47" s="97"/>
      <c r="GUE47" s="97"/>
      <c r="GUF47" s="97"/>
      <c r="GUG47" s="97"/>
      <c r="GUH47" s="97"/>
      <c r="GUI47" s="97"/>
      <c r="GUJ47" s="97"/>
      <c r="GUK47" s="97"/>
      <c r="GUL47" s="97"/>
      <c r="GUM47" s="97"/>
      <c r="GUN47" s="97"/>
      <c r="GUO47" s="97"/>
      <c r="GUP47" s="97"/>
      <c r="GUQ47" s="97"/>
      <c r="GUR47" s="97"/>
      <c r="GUS47" s="97"/>
      <c r="GUT47" s="97"/>
      <c r="GUU47" s="97"/>
      <c r="GUV47" s="97"/>
      <c r="GUW47" s="97"/>
      <c r="GUX47" s="97"/>
      <c r="GUY47" s="97"/>
      <c r="GUZ47" s="97"/>
      <c r="GVA47" s="97"/>
      <c r="GVB47" s="97"/>
      <c r="GVC47" s="97"/>
      <c r="GVD47" s="97"/>
      <c r="GVE47" s="97"/>
      <c r="GVF47" s="97"/>
      <c r="GVG47" s="97"/>
      <c r="GVH47" s="97"/>
      <c r="GVI47" s="97"/>
      <c r="GVJ47" s="97"/>
      <c r="GVK47" s="97"/>
      <c r="GVL47" s="97"/>
      <c r="GVM47" s="97"/>
      <c r="GVN47" s="97"/>
      <c r="GVO47" s="97"/>
      <c r="GVP47" s="97"/>
      <c r="GVQ47" s="97"/>
      <c r="GVR47" s="97"/>
      <c r="GVS47" s="97"/>
      <c r="GVT47" s="97"/>
      <c r="GVU47" s="97"/>
      <c r="GVV47" s="97"/>
      <c r="GVW47" s="97"/>
      <c r="GVX47" s="97"/>
      <c r="GVY47" s="97"/>
      <c r="GVZ47" s="97"/>
      <c r="GWA47" s="97"/>
      <c r="GWB47" s="97"/>
      <c r="GWC47" s="97"/>
      <c r="GWD47" s="97"/>
      <c r="GWE47" s="97"/>
      <c r="GWF47" s="97"/>
      <c r="GWG47" s="97"/>
      <c r="GWH47" s="97"/>
      <c r="GWI47" s="97"/>
      <c r="GWJ47" s="97"/>
      <c r="GWK47" s="97"/>
      <c r="GWL47" s="97"/>
      <c r="GWM47" s="97"/>
      <c r="GWN47" s="97"/>
      <c r="GWO47" s="97"/>
      <c r="GWP47" s="97"/>
      <c r="GWQ47" s="97"/>
      <c r="GWR47" s="97"/>
      <c r="GWS47" s="97"/>
      <c r="GWT47" s="97"/>
      <c r="GWU47" s="97"/>
      <c r="GWV47" s="97"/>
      <c r="GWW47" s="97"/>
      <c r="GWX47" s="97"/>
      <c r="GWY47" s="97"/>
      <c r="GWZ47" s="97"/>
      <c r="GXA47" s="97"/>
      <c r="GXB47" s="97"/>
      <c r="GXC47" s="97"/>
      <c r="GXD47" s="97"/>
      <c r="GXE47" s="97"/>
      <c r="GXF47" s="97"/>
      <c r="GXG47" s="97"/>
      <c r="GXH47" s="97"/>
      <c r="GXI47" s="97"/>
      <c r="GXJ47" s="97"/>
      <c r="GXK47" s="97"/>
      <c r="GXL47" s="97"/>
      <c r="GXM47" s="97"/>
      <c r="GXN47" s="97"/>
      <c r="GXO47" s="97"/>
      <c r="GXP47" s="97"/>
      <c r="GXQ47" s="97"/>
      <c r="GXR47" s="97"/>
      <c r="GXS47" s="97"/>
      <c r="GXT47" s="97"/>
      <c r="GXU47" s="97"/>
      <c r="GXV47" s="97"/>
      <c r="GXW47" s="97"/>
      <c r="GXX47" s="97"/>
      <c r="GXY47" s="97"/>
      <c r="GXZ47" s="97"/>
      <c r="GYA47" s="97"/>
      <c r="GYB47" s="97"/>
      <c r="GYC47" s="97"/>
      <c r="GYD47" s="97"/>
      <c r="GYE47" s="97"/>
      <c r="GYF47" s="97"/>
      <c r="GYG47" s="97"/>
      <c r="GYH47" s="97"/>
      <c r="GYI47" s="97"/>
      <c r="GYJ47" s="97"/>
      <c r="GYK47" s="97"/>
      <c r="GYL47" s="97"/>
      <c r="GYM47" s="97"/>
      <c r="GYN47" s="97"/>
      <c r="GYO47" s="97"/>
      <c r="GYP47" s="97"/>
      <c r="GYQ47" s="97"/>
      <c r="GYR47" s="97"/>
      <c r="GYS47" s="97"/>
      <c r="GYT47" s="97"/>
      <c r="GYU47" s="97"/>
      <c r="GYV47" s="97"/>
      <c r="GYW47" s="97"/>
      <c r="GYX47" s="97"/>
      <c r="GYY47" s="97"/>
      <c r="GYZ47" s="97"/>
      <c r="GZA47" s="97"/>
      <c r="GZB47" s="97"/>
      <c r="GZC47" s="97"/>
      <c r="GZD47" s="97"/>
      <c r="GZE47" s="97"/>
      <c r="GZF47" s="97"/>
      <c r="GZG47" s="97"/>
      <c r="GZH47" s="97"/>
      <c r="GZI47" s="97"/>
      <c r="GZJ47" s="97"/>
      <c r="GZK47" s="97"/>
      <c r="GZL47" s="97"/>
      <c r="GZM47" s="97"/>
      <c r="GZN47" s="97"/>
      <c r="GZO47" s="97"/>
      <c r="GZP47" s="97"/>
      <c r="GZQ47" s="97"/>
      <c r="GZR47" s="97"/>
      <c r="GZS47" s="97"/>
      <c r="GZT47" s="97"/>
      <c r="GZU47" s="97"/>
      <c r="GZV47" s="97"/>
      <c r="GZW47" s="97"/>
      <c r="GZX47" s="97"/>
      <c r="GZY47" s="97"/>
      <c r="GZZ47" s="97"/>
      <c r="HAA47" s="97"/>
      <c r="HAB47" s="97"/>
      <c r="HAC47" s="97"/>
      <c r="HAD47" s="97"/>
      <c r="HAE47" s="97"/>
      <c r="HAF47" s="97"/>
      <c r="HAG47" s="97"/>
      <c r="HAH47" s="97"/>
      <c r="HAI47" s="97"/>
      <c r="HAJ47" s="97"/>
      <c r="HAK47" s="97"/>
      <c r="HAL47" s="97"/>
      <c r="HAM47" s="97"/>
      <c r="HAN47" s="97"/>
      <c r="HAO47" s="97"/>
      <c r="HAP47" s="97"/>
      <c r="HAQ47" s="97"/>
      <c r="HAR47" s="97"/>
      <c r="HAS47" s="97"/>
      <c r="HAT47" s="97"/>
      <c r="HAU47" s="97"/>
      <c r="HAV47" s="97"/>
      <c r="HAW47" s="97"/>
      <c r="HAX47" s="97"/>
      <c r="HAY47" s="97"/>
      <c r="HAZ47" s="97"/>
      <c r="HBA47" s="97"/>
      <c r="HBB47" s="97"/>
      <c r="HBC47" s="97"/>
      <c r="HBD47" s="97"/>
      <c r="HBE47" s="97"/>
      <c r="HBF47" s="97"/>
      <c r="HBG47" s="97"/>
      <c r="HBH47" s="97"/>
      <c r="HBI47" s="97"/>
      <c r="HBJ47" s="97"/>
      <c r="HBK47" s="97"/>
      <c r="HBL47" s="97"/>
      <c r="HBM47" s="97"/>
      <c r="HBN47" s="97"/>
      <c r="HBO47" s="97"/>
      <c r="HBP47" s="97"/>
      <c r="HBQ47" s="97"/>
      <c r="HBR47" s="97"/>
      <c r="HBS47" s="97"/>
      <c r="HBT47" s="97"/>
      <c r="HBU47" s="97"/>
      <c r="HBV47" s="97"/>
      <c r="HBW47" s="97"/>
      <c r="HBX47" s="97"/>
      <c r="HBY47" s="97"/>
      <c r="HBZ47" s="97"/>
      <c r="HCA47" s="97"/>
      <c r="HCB47" s="97"/>
      <c r="HCC47" s="97"/>
      <c r="HCD47" s="97"/>
      <c r="HCE47" s="97"/>
      <c r="HCF47" s="97"/>
      <c r="HCG47" s="97"/>
      <c r="HCH47" s="97"/>
      <c r="HCI47" s="97"/>
      <c r="HCJ47" s="97"/>
      <c r="HCK47" s="97"/>
      <c r="HCL47" s="97"/>
      <c r="HCM47" s="97"/>
      <c r="HCN47" s="97"/>
      <c r="HCO47" s="97"/>
      <c r="HCP47" s="97"/>
      <c r="HCQ47" s="97"/>
      <c r="HCR47" s="97"/>
      <c r="HCS47" s="97"/>
      <c r="HCT47" s="97"/>
      <c r="HCU47" s="97"/>
      <c r="HCV47" s="97"/>
      <c r="HCW47" s="97"/>
      <c r="HCX47" s="97"/>
      <c r="HCY47" s="97"/>
      <c r="HCZ47" s="97"/>
      <c r="HDA47" s="97"/>
      <c r="HDB47" s="97"/>
      <c r="HDC47" s="97"/>
      <c r="HDD47" s="97"/>
      <c r="HDE47" s="97"/>
      <c r="HDF47" s="97"/>
      <c r="HDG47" s="97"/>
      <c r="HDH47" s="97"/>
      <c r="HDI47" s="97"/>
      <c r="HDJ47" s="97"/>
      <c r="HDK47" s="97"/>
      <c r="HDL47" s="97"/>
      <c r="HDM47" s="97"/>
      <c r="HDN47" s="97"/>
      <c r="HDO47" s="97"/>
      <c r="HDP47" s="97"/>
      <c r="HDQ47" s="97"/>
      <c r="HDR47" s="97"/>
      <c r="HDS47" s="97"/>
      <c r="HDT47" s="97"/>
      <c r="HDU47" s="97"/>
      <c r="HDV47" s="97"/>
      <c r="HDW47" s="97"/>
      <c r="HDX47" s="97"/>
      <c r="HDY47" s="97"/>
      <c r="HDZ47" s="97"/>
      <c r="HEA47" s="97"/>
      <c r="HEB47" s="97"/>
      <c r="HEC47" s="97"/>
      <c r="HED47" s="97"/>
      <c r="HEE47" s="97"/>
      <c r="HEF47" s="97"/>
      <c r="HEG47" s="97"/>
      <c r="HEH47" s="97"/>
      <c r="HEI47" s="97"/>
      <c r="HEJ47" s="97"/>
      <c r="HEK47" s="97"/>
      <c r="HEL47" s="97"/>
      <c r="HEM47" s="97"/>
      <c r="HEN47" s="97"/>
      <c r="HEO47" s="97"/>
      <c r="HEP47" s="97"/>
      <c r="HEQ47" s="97"/>
      <c r="HER47" s="97"/>
      <c r="HES47" s="97"/>
      <c r="HET47" s="97"/>
      <c r="HEU47" s="97"/>
      <c r="HEV47" s="97"/>
      <c r="HEW47" s="97"/>
      <c r="HEX47" s="97"/>
      <c r="HEY47" s="97"/>
      <c r="HEZ47" s="97"/>
      <c r="HFA47" s="97"/>
      <c r="HFB47" s="97"/>
      <c r="HFC47" s="97"/>
      <c r="HFD47" s="97"/>
      <c r="HFE47" s="97"/>
      <c r="HFF47" s="97"/>
      <c r="HFG47" s="97"/>
      <c r="HFH47" s="97"/>
      <c r="HFI47" s="97"/>
      <c r="HFJ47" s="97"/>
      <c r="HFK47" s="97"/>
      <c r="HFL47" s="97"/>
      <c r="HFM47" s="97"/>
      <c r="HFN47" s="97"/>
      <c r="HFO47" s="97"/>
      <c r="HFP47" s="97"/>
      <c r="HFQ47" s="97"/>
      <c r="HFR47" s="97"/>
      <c r="HFS47" s="97"/>
      <c r="HFT47" s="97"/>
      <c r="HFU47" s="97"/>
      <c r="HFV47" s="97"/>
      <c r="HFW47" s="97"/>
      <c r="HFX47" s="97"/>
      <c r="HFY47" s="97"/>
      <c r="HFZ47" s="97"/>
      <c r="HGA47" s="97"/>
      <c r="HGB47" s="97"/>
      <c r="HGC47" s="97"/>
      <c r="HGD47" s="97"/>
      <c r="HGE47" s="97"/>
      <c r="HGF47" s="97"/>
      <c r="HGG47" s="97"/>
      <c r="HGH47" s="97"/>
      <c r="HGI47" s="97"/>
      <c r="HGJ47" s="97"/>
      <c r="HGK47" s="97"/>
      <c r="HGL47" s="97"/>
      <c r="HGM47" s="97"/>
      <c r="HGN47" s="97"/>
      <c r="HGO47" s="97"/>
      <c r="HGP47" s="97"/>
      <c r="HGQ47" s="97"/>
      <c r="HGR47" s="97"/>
      <c r="HGS47" s="97"/>
      <c r="HGT47" s="97"/>
      <c r="HGU47" s="97"/>
      <c r="HGV47" s="97"/>
      <c r="HGW47" s="97"/>
      <c r="HGX47" s="97"/>
      <c r="HGY47" s="97"/>
      <c r="HGZ47" s="97"/>
      <c r="HHA47" s="97"/>
      <c r="HHB47" s="97"/>
      <c r="HHC47" s="97"/>
      <c r="HHD47" s="97"/>
      <c r="HHE47" s="97"/>
      <c r="HHF47" s="97"/>
      <c r="HHG47" s="97"/>
      <c r="HHH47" s="97"/>
      <c r="HHI47" s="97"/>
      <c r="HHJ47" s="97"/>
      <c r="HHK47" s="97"/>
      <c r="HHL47" s="97"/>
      <c r="HHM47" s="97"/>
      <c r="HHN47" s="97"/>
      <c r="HHO47" s="97"/>
      <c r="HHP47" s="97"/>
      <c r="HHQ47" s="97"/>
      <c r="HHR47" s="97"/>
      <c r="HHS47" s="97"/>
      <c r="HHT47" s="97"/>
      <c r="HHU47" s="97"/>
      <c r="HHV47" s="97"/>
      <c r="HHW47" s="97"/>
      <c r="HHX47" s="97"/>
      <c r="HHY47" s="97"/>
      <c r="HHZ47" s="97"/>
      <c r="HIA47" s="97"/>
      <c r="HIB47" s="97"/>
      <c r="HIC47" s="97"/>
      <c r="HID47" s="97"/>
      <c r="HIE47" s="97"/>
      <c r="HIF47" s="97"/>
      <c r="HIG47" s="97"/>
      <c r="HIH47" s="97"/>
      <c r="HII47" s="97"/>
      <c r="HIJ47" s="97"/>
      <c r="HIK47" s="97"/>
      <c r="HIL47" s="97"/>
      <c r="HIM47" s="97"/>
      <c r="HIN47" s="97"/>
      <c r="HIO47" s="97"/>
      <c r="HIP47" s="97"/>
      <c r="HIQ47" s="97"/>
      <c r="HIR47" s="97"/>
      <c r="HIS47" s="97"/>
      <c r="HIT47" s="97"/>
      <c r="HIU47" s="97"/>
      <c r="HIV47" s="97"/>
      <c r="HIW47" s="97"/>
      <c r="HIX47" s="97"/>
      <c r="HIY47" s="97"/>
      <c r="HIZ47" s="97"/>
      <c r="HJA47" s="97"/>
      <c r="HJB47" s="97"/>
      <c r="HJC47" s="97"/>
      <c r="HJD47" s="97"/>
      <c r="HJE47" s="97"/>
      <c r="HJF47" s="97"/>
      <c r="HJG47" s="97"/>
      <c r="HJH47" s="97"/>
      <c r="HJI47" s="97"/>
      <c r="HJJ47" s="97"/>
      <c r="HJK47" s="97"/>
      <c r="HJL47" s="97"/>
      <c r="HJM47" s="97"/>
      <c r="HJN47" s="97"/>
      <c r="HJO47" s="97"/>
      <c r="HJP47" s="97"/>
      <c r="HJQ47" s="97"/>
      <c r="HJR47" s="97"/>
      <c r="HJS47" s="97"/>
      <c r="HJT47" s="97"/>
      <c r="HJU47" s="97"/>
      <c r="HJV47" s="97"/>
      <c r="HJW47" s="97"/>
      <c r="HJX47" s="97"/>
      <c r="HJY47" s="97"/>
      <c r="HJZ47" s="97"/>
      <c r="HKA47" s="97"/>
      <c r="HKB47" s="97"/>
      <c r="HKC47" s="97"/>
      <c r="HKD47" s="97"/>
      <c r="HKE47" s="97"/>
      <c r="HKF47" s="97"/>
      <c r="HKG47" s="97"/>
      <c r="HKH47" s="97"/>
      <c r="HKI47" s="97"/>
      <c r="HKJ47" s="97"/>
      <c r="HKK47" s="97"/>
      <c r="HKL47" s="97"/>
      <c r="HKM47" s="97"/>
      <c r="HKN47" s="97"/>
      <c r="HKO47" s="97"/>
      <c r="HKP47" s="97"/>
      <c r="HKQ47" s="97"/>
      <c r="HKR47" s="97"/>
      <c r="HKS47" s="97"/>
      <c r="HKT47" s="97"/>
      <c r="HKU47" s="97"/>
      <c r="HKV47" s="97"/>
      <c r="HKW47" s="97"/>
      <c r="HKX47" s="97"/>
      <c r="HKY47" s="97"/>
      <c r="HKZ47" s="97"/>
      <c r="HLA47" s="97"/>
      <c r="HLB47" s="97"/>
      <c r="HLC47" s="97"/>
      <c r="HLD47" s="97"/>
      <c r="HLE47" s="97"/>
      <c r="HLF47" s="97"/>
      <c r="HLG47" s="97"/>
      <c r="HLH47" s="97"/>
      <c r="HLI47" s="97"/>
      <c r="HLJ47" s="97"/>
      <c r="HLK47" s="97"/>
      <c r="HLL47" s="97"/>
      <c r="HLM47" s="97"/>
      <c r="HLN47" s="97"/>
      <c r="HLO47" s="97"/>
      <c r="HLP47" s="97"/>
      <c r="HLQ47" s="97"/>
      <c r="HLR47" s="97"/>
      <c r="HLS47" s="97"/>
      <c r="HLT47" s="97"/>
      <c r="HLU47" s="97"/>
      <c r="HLV47" s="97"/>
      <c r="HLW47" s="97"/>
      <c r="HLX47" s="97"/>
      <c r="HLY47" s="97"/>
      <c r="HLZ47" s="97"/>
      <c r="HMA47" s="97"/>
      <c r="HMB47" s="97"/>
      <c r="HMC47" s="97"/>
      <c r="HMD47" s="97"/>
      <c r="HME47" s="97"/>
      <c r="HMF47" s="97"/>
      <c r="HMG47" s="97"/>
      <c r="HMH47" s="97"/>
      <c r="HMI47" s="97"/>
      <c r="HMJ47" s="97"/>
      <c r="HMK47" s="97"/>
      <c r="HML47" s="97"/>
      <c r="HMM47" s="97"/>
      <c r="HMN47" s="97"/>
      <c r="HMO47" s="97"/>
      <c r="HMP47" s="97"/>
      <c r="HMQ47" s="97"/>
      <c r="HMR47" s="97"/>
      <c r="HMS47" s="97"/>
      <c r="HMT47" s="97"/>
      <c r="HMU47" s="97"/>
      <c r="HMV47" s="97"/>
      <c r="HMW47" s="97"/>
      <c r="HMX47" s="97"/>
      <c r="HMY47" s="97"/>
      <c r="HMZ47" s="97"/>
      <c r="HNA47" s="97"/>
      <c r="HNB47" s="97"/>
      <c r="HNC47" s="97"/>
      <c r="HND47" s="97"/>
      <c r="HNE47" s="97"/>
      <c r="HNF47" s="97"/>
      <c r="HNG47" s="97"/>
      <c r="HNH47" s="97"/>
      <c r="HNI47" s="97"/>
      <c r="HNJ47" s="97"/>
      <c r="HNK47" s="97"/>
      <c r="HNL47" s="97"/>
      <c r="HNM47" s="97"/>
      <c r="HNN47" s="97"/>
      <c r="HNO47" s="97"/>
      <c r="HNP47" s="97"/>
      <c r="HNQ47" s="97"/>
      <c r="HNR47" s="97"/>
      <c r="HNS47" s="97"/>
      <c r="HNT47" s="97"/>
      <c r="HNU47" s="97"/>
      <c r="HNV47" s="97"/>
      <c r="HNW47" s="97"/>
      <c r="HNX47" s="97"/>
      <c r="HNY47" s="97"/>
      <c r="HNZ47" s="97"/>
      <c r="HOA47" s="97"/>
      <c r="HOB47" s="97"/>
      <c r="HOC47" s="97"/>
      <c r="HOD47" s="97"/>
      <c r="HOE47" s="97"/>
      <c r="HOF47" s="97"/>
      <c r="HOG47" s="97"/>
      <c r="HOH47" s="97"/>
      <c r="HOI47" s="97"/>
      <c r="HOJ47" s="97"/>
      <c r="HOK47" s="97"/>
      <c r="HOL47" s="97"/>
      <c r="HOM47" s="97"/>
      <c r="HON47" s="97"/>
      <c r="HOO47" s="97"/>
      <c r="HOP47" s="97"/>
      <c r="HOQ47" s="97"/>
      <c r="HOR47" s="97"/>
      <c r="HOS47" s="97"/>
      <c r="HOT47" s="97"/>
      <c r="HOU47" s="97"/>
      <c r="HOV47" s="97"/>
      <c r="HOW47" s="97"/>
      <c r="HOX47" s="97"/>
      <c r="HOY47" s="97"/>
      <c r="HOZ47" s="97"/>
      <c r="HPA47" s="97"/>
      <c r="HPB47" s="97"/>
      <c r="HPC47" s="97"/>
      <c r="HPD47" s="97"/>
      <c r="HPE47" s="97"/>
      <c r="HPF47" s="97"/>
      <c r="HPG47" s="97"/>
      <c r="HPH47" s="97"/>
      <c r="HPI47" s="97"/>
      <c r="HPJ47" s="97"/>
      <c r="HPK47" s="97"/>
      <c r="HPL47" s="97"/>
      <c r="HPM47" s="97"/>
      <c r="HPN47" s="97"/>
      <c r="HPO47" s="97"/>
      <c r="HPP47" s="97"/>
      <c r="HPQ47" s="97"/>
      <c r="HPR47" s="97"/>
      <c r="HPS47" s="97"/>
      <c r="HPT47" s="97"/>
      <c r="HPU47" s="97"/>
      <c r="HPV47" s="97"/>
      <c r="HPW47" s="97"/>
      <c r="HPX47" s="97"/>
      <c r="HPY47" s="97"/>
      <c r="HPZ47" s="97"/>
      <c r="HQA47" s="97"/>
      <c r="HQB47" s="97"/>
      <c r="HQC47" s="97"/>
      <c r="HQD47" s="97"/>
      <c r="HQE47" s="97"/>
      <c r="HQF47" s="97"/>
      <c r="HQG47" s="97"/>
      <c r="HQH47" s="97"/>
      <c r="HQI47" s="97"/>
      <c r="HQJ47" s="97"/>
      <c r="HQK47" s="97"/>
      <c r="HQL47" s="97"/>
      <c r="HQM47" s="97"/>
      <c r="HQN47" s="97"/>
      <c r="HQO47" s="97"/>
      <c r="HQP47" s="97"/>
      <c r="HQQ47" s="97"/>
      <c r="HQR47" s="97"/>
      <c r="HQS47" s="97"/>
      <c r="HQT47" s="97"/>
      <c r="HQU47" s="97"/>
      <c r="HQV47" s="97"/>
      <c r="HQW47" s="97"/>
      <c r="HQX47" s="97"/>
      <c r="HQY47" s="97"/>
      <c r="HQZ47" s="97"/>
      <c r="HRA47" s="97"/>
      <c r="HRB47" s="97"/>
      <c r="HRC47" s="97"/>
      <c r="HRD47" s="97"/>
      <c r="HRE47" s="97"/>
      <c r="HRF47" s="97"/>
      <c r="HRG47" s="97"/>
      <c r="HRH47" s="97"/>
      <c r="HRI47" s="97"/>
      <c r="HRJ47" s="97"/>
      <c r="HRK47" s="97"/>
      <c r="HRL47" s="97"/>
      <c r="HRM47" s="97"/>
      <c r="HRN47" s="97"/>
      <c r="HRO47" s="97"/>
      <c r="HRP47" s="97"/>
      <c r="HRQ47" s="97"/>
      <c r="HRR47" s="97"/>
      <c r="HRS47" s="97"/>
      <c r="HRT47" s="97"/>
      <c r="HRU47" s="97"/>
      <c r="HRV47" s="97"/>
      <c r="HRW47" s="97"/>
      <c r="HRX47" s="97"/>
      <c r="HRY47" s="97"/>
      <c r="HRZ47" s="97"/>
      <c r="HSA47" s="97"/>
      <c r="HSB47" s="97"/>
      <c r="HSC47" s="97"/>
      <c r="HSD47" s="97"/>
      <c r="HSE47" s="97"/>
      <c r="HSF47" s="97"/>
      <c r="HSG47" s="97"/>
      <c r="HSH47" s="97"/>
      <c r="HSI47" s="97"/>
      <c r="HSJ47" s="97"/>
      <c r="HSK47" s="97"/>
      <c r="HSL47" s="97"/>
      <c r="HSM47" s="97"/>
      <c r="HSN47" s="97"/>
      <c r="HSO47" s="97"/>
      <c r="HSP47" s="97"/>
      <c r="HSQ47" s="97"/>
      <c r="HSR47" s="97"/>
      <c r="HSS47" s="97"/>
      <c r="HST47" s="97"/>
      <c r="HSU47" s="97"/>
      <c r="HSV47" s="97"/>
      <c r="HSW47" s="97"/>
      <c r="HSX47" s="97"/>
      <c r="HSY47" s="97"/>
      <c r="HSZ47" s="97"/>
      <c r="HTA47" s="97"/>
      <c r="HTB47" s="97"/>
      <c r="HTC47" s="97"/>
      <c r="HTD47" s="97"/>
      <c r="HTE47" s="97"/>
      <c r="HTF47" s="97"/>
      <c r="HTG47" s="97"/>
      <c r="HTH47" s="97"/>
      <c r="HTI47" s="97"/>
      <c r="HTJ47" s="97"/>
      <c r="HTK47" s="97"/>
      <c r="HTL47" s="97"/>
      <c r="HTM47" s="97"/>
      <c r="HTN47" s="97"/>
      <c r="HTO47" s="97"/>
      <c r="HTP47" s="97"/>
      <c r="HTQ47" s="97"/>
      <c r="HTR47" s="97"/>
      <c r="HTS47" s="97"/>
      <c r="HTT47" s="97"/>
      <c r="HTU47" s="97"/>
      <c r="HTV47" s="97"/>
      <c r="HTW47" s="97"/>
      <c r="HTX47" s="97"/>
      <c r="HTY47" s="97"/>
      <c r="HTZ47" s="97"/>
      <c r="HUA47" s="97"/>
      <c r="HUB47" s="97"/>
      <c r="HUC47" s="97"/>
      <c r="HUD47" s="97"/>
      <c r="HUE47" s="97"/>
      <c r="HUF47" s="97"/>
      <c r="HUG47" s="97"/>
      <c r="HUH47" s="97"/>
      <c r="HUI47" s="97"/>
      <c r="HUJ47" s="97"/>
      <c r="HUK47" s="97"/>
      <c r="HUL47" s="97"/>
      <c r="HUM47" s="97"/>
      <c r="HUN47" s="97"/>
      <c r="HUO47" s="97"/>
      <c r="HUP47" s="97"/>
      <c r="HUQ47" s="97"/>
      <c r="HUR47" s="97"/>
      <c r="HUS47" s="97"/>
      <c r="HUT47" s="97"/>
      <c r="HUU47" s="97"/>
      <c r="HUV47" s="97"/>
      <c r="HUW47" s="97"/>
      <c r="HUX47" s="97"/>
      <c r="HUY47" s="97"/>
      <c r="HUZ47" s="97"/>
      <c r="HVA47" s="97"/>
      <c r="HVB47" s="97"/>
      <c r="HVC47" s="97"/>
      <c r="HVD47" s="97"/>
      <c r="HVE47" s="97"/>
      <c r="HVF47" s="97"/>
      <c r="HVG47" s="97"/>
      <c r="HVH47" s="97"/>
      <c r="HVI47" s="97"/>
      <c r="HVJ47" s="97"/>
      <c r="HVK47" s="97"/>
      <c r="HVL47" s="97"/>
      <c r="HVM47" s="97"/>
      <c r="HVN47" s="97"/>
      <c r="HVO47" s="97"/>
      <c r="HVP47" s="97"/>
      <c r="HVQ47" s="97"/>
      <c r="HVR47" s="97"/>
      <c r="HVS47" s="97"/>
      <c r="HVT47" s="97"/>
      <c r="HVU47" s="97"/>
      <c r="HVV47" s="97"/>
      <c r="HVW47" s="97"/>
      <c r="HVX47" s="97"/>
      <c r="HVY47" s="97"/>
      <c r="HVZ47" s="97"/>
      <c r="HWA47" s="97"/>
      <c r="HWB47" s="97"/>
      <c r="HWC47" s="97"/>
      <c r="HWD47" s="97"/>
      <c r="HWE47" s="97"/>
      <c r="HWF47" s="97"/>
      <c r="HWG47" s="97"/>
      <c r="HWH47" s="97"/>
      <c r="HWI47" s="97"/>
      <c r="HWJ47" s="97"/>
      <c r="HWK47" s="97"/>
      <c r="HWL47" s="97"/>
      <c r="HWM47" s="97"/>
      <c r="HWN47" s="97"/>
      <c r="HWO47" s="97"/>
      <c r="HWP47" s="97"/>
      <c r="HWQ47" s="97"/>
      <c r="HWR47" s="97"/>
      <c r="HWS47" s="97"/>
      <c r="HWT47" s="97"/>
      <c r="HWU47" s="97"/>
      <c r="HWV47" s="97"/>
      <c r="HWW47" s="97"/>
      <c r="HWX47" s="97"/>
      <c r="HWY47" s="97"/>
      <c r="HWZ47" s="97"/>
      <c r="HXA47" s="97"/>
      <c r="HXB47" s="97"/>
      <c r="HXC47" s="97"/>
      <c r="HXD47" s="97"/>
      <c r="HXE47" s="97"/>
      <c r="HXF47" s="97"/>
      <c r="HXG47" s="97"/>
      <c r="HXH47" s="97"/>
      <c r="HXI47" s="97"/>
      <c r="HXJ47" s="97"/>
      <c r="HXK47" s="97"/>
      <c r="HXL47" s="97"/>
      <c r="HXM47" s="97"/>
      <c r="HXN47" s="97"/>
      <c r="HXO47" s="97"/>
      <c r="HXP47" s="97"/>
      <c r="HXQ47" s="97"/>
      <c r="HXR47" s="97"/>
      <c r="HXS47" s="97"/>
      <c r="HXT47" s="97"/>
      <c r="HXU47" s="97"/>
      <c r="HXV47" s="97"/>
      <c r="HXW47" s="97"/>
      <c r="HXX47" s="97"/>
      <c r="HXY47" s="97"/>
      <c r="HXZ47" s="97"/>
      <c r="HYA47" s="97"/>
      <c r="HYB47" s="97"/>
      <c r="HYC47" s="97"/>
      <c r="HYD47" s="97"/>
      <c r="HYE47" s="97"/>
      <c r="HYF47" s="97"/>
      <c r="HYG47" s="97"/>
      <c r="HYH47" s="97"/>
      <c r="HYI47" s="97"/>
      <c r="HYJ47" s="97"/>
      <c r="HYK47" s="97"/>
      <c r="HYL47" s="97"/>
      <c r="HYM47" s="97"/>
      <c r="HYN47" s="97"/>
      <c r="HYO47" s="97"/>
      <c r="HYP47" s="97"/>
      <c r="HYQ47" s="97"/>
      <c r="HYR47" s="97"/>
      <c r="HYS47" s="97"/>
      <c r="HYT47" s="97"/>
      <c r="HYU47" s="97"/>
      <c r="HYV47" s="97"/>
      <c r="HYW47" s="97"/>
      <c r="HYX47" s="97"/>
      <c r="HYY47" s="97"/>
      <c r="HYZ47" s="97"/>
      <c r="HZA47" s="97"/>
      <c r="HZB47" s="97"/>
      <c r="HZC47" s="97"/>
      <c r="HZD47" s="97"/>
      <c r="HZE47" s="97"/>
      <c r="HZF47" s="97"/>
      <c r="HZG47" s="97"/>
      <c r="HZH47" s="97"/>
      <c r="HZI47" s="97"/>
      <c r="HZJ47" s="97"/>
      <c r="HZK47" s="97"/>
      <c r="HZL47" s="97"/>
      <c r="HZM47" s="97"/>
      <c r="HZN47" s="97"/>
      <c r="HZO47" s="97"/>
      <c r="HZP47" s="97"/>
      <c r="HZQ47" s="97"/>
      <c r="HZR47" s="97"/>
      <c r="HZS47" s="97"/>
      <c r="HZT47" s="97"/>
      <c r="HZU47" s="97"/>
      <c r="HZV47" s="97"/>
      <c r="HZW47" s="97"/>
      <c r="HZX47" s="97"/>
      <c r="HZY47" s="97"/>
      <c r="HZZ47" s="97"/>
      <c r="IAA47" s="97"/>
      <c r="IAB47" s="97"/>
      <c r="IAC47" s="97"/>
      <c r="IAD47" s="97"/>
      <c r="IAE47" s="97"/>
      <c r="IAF47" s="97"/>
      <c r="IAG47" s="97"/>
      <c r="IAH47" s="97"/>
      <c r="IAI47" s="97"/>
      <c r="IAJ47" s="97"/>
      <c r="IAK47" s="97"/>
      <c r="IAL47" s="97"/>
      <c r="IAM47" s="97"/>
      <c r="IAN47" s="97"/>
      <c r="IAO47" s="97"/>
      <c r="IAP47" s="97"/>
      <c r="IAQ47" s="97"/>
      <c r="IAR47" s="97"/>
      <c r="IAS47" s="97"/>
      <c r="IAT47" s="97"/>
      <c r="IAU47" s="97"/>
      <c r="IAV47" s="97"/>
      <c r="IAW47" s="97"/>
      <c r="IAX47" s="97"/>
      <c r="IAY47" s="97"/>
      <c r="IAZ47" s="97"/>
      <c r="IBA47" s="97"/>
      <c r="IBB47" s="97"/>
      <c r="IBC47" s="97"/>
      <c r="IBD47" s="97"/>
      <c r="IBE47" s="97"/>
      <c r="IBF47" s="97"/>
      <c r="IBG47" s="97"/>
      <c r="IBH47" s="97"/>
      <c r="IBI47" s="97"/>
      <c r="IBJ47" s="97"/>
      <c r="IBK47" s="97"/>
      <c r="IBL47" s="97"/>
      <c r="IBM47" s="97"/>
      <c r="IBN47" s="97"/>
      <c r="IBO47" s="97"/>
      <c r="IBP47" s="97"/>
      <c r="IBQ47" s="97"/>
      <c r="IBR47" s="97"/>
      <c r="IBS47" s="97"/>
      <c r="IBT47" s="97"/>
      <c r="IBU47" s="97"/>
      <c r="IBV47" s="97"/>
      <c r="IBW47" s="97"/>
      <c r="IBX47" s="97"/>
      <c r="IBY47" s="97"/>
      <c r="IBZ47" s="97"/>
      <c r="ICA47" s="97"/>
      <c r="ICB47" s="97"/>
      <c r="ICC47" s="97"/>
      <c r="ICD47" s="97"/>
      <c r="ICE47" s="97"/>
      <c r="ICF47" s="97"/>
      <c r="ICG47" s="97"/>
      <c r="ICH47" s="97"/>
      <c r="ICI47" s="97"/>
      <c r="ICJ47" s="97"/>
      <c r="ICK47" s="97"/>
      <c r="ICL47" s="97"/>
      <c r="ICM47" s="97"/>
      <c r="ICN47" s="97"/>
      <c r="ICO47" s="97"/>
      <c r="ICP47" s="97"/>
      <c r="ICQ47" s="97"/>
      <c r="ICR47" s="97"/>
      <c r="ICS47" s="97"/>
      <c r="ICT47" s="97"/>
      <c r="ICU47" s="97"/>
      <c r="ICV47" s="97"/>
      <c r="ICW47" s="97"/>
      <c r="ICX47" s="97"/>
      <c r="ICY47" s="97"/>
      <c r="ICZ47" s="97"/>
      <c r="IDA47" s="97"/>
      <c r="IDB47" s="97"/>
      <c r="IDC47" s="97"/>
      <c r="IDD47" s="97"/>
      <c r="IDE47" s="97"/>
      <c r="IDF47" s="97"/>
      <c r="IDG47" s="97"/>
      <c r="IDH47" s="97"/>
      <c r="IDI47" s="97"/>
      <c r="IDJ47" s="97"/>
      <c r="IDK47" s="97"/>
      <c r="IDL47" s="97"/>
      <c r="IDM47" s="97"/>
      <c r="IDN47" s="97"/>
      <c r="IDO47" s="97"/>
      <c r="IDP47" s="97"/>
      <c r="IDQ47" s="97"/>
      <c r="IDR47" s="97"/>
      <c r="IDS47" s="97"/>
      <c r="IDT47" s="97"/>
      <c r="IDU47" s="97"/>
      <c r="IDV47" s="97"/>
      <c r="IDW47" s="97"/>
      <c r="IDX47" s="97"/>
      <c r="IDY47" s="97"/>
      <c r="IDZ47" s="97"/>
      <c r="IEA47" s="97"/>
      <c r="IEB47" s="97"/>
      <c r="IEC47" s="97"/>
      <c r="IED47" s="97"/>
      <c r="IEE47" s="97"/>
      <c r="IEF47" s="97"/>
      <c r="IEG47" s="97"/>
      <c r="IEH47" s="97"/>
      <c r="IEI47" s="97"/>
      <c r="IEJ47" s="97"/>
      <c r="IEK47" s="97"/>
      <c r="IEL47" s="97"/>
      <c r="IEM47" s="97"/>
      <c r="IEN47" s="97"/>
      <c r="IEO47" s="97"/>
      <c r="IEP47" s="97"/>
      <c r="IEQ47" s="97"/>
      <c r="IER47" s="97"/>
      <c r="IES47" s="97"/>
      <c r="IET47" s="97"/>
      <c r="IEU47" s="97"/>
      <c r="IEV47" s="97"/>
      <c r="IEW47" s="97"/>
      <c r="IEX47" s="97"/>
      <c r="IEY47" s="97"/>
      <c r="IEZ47" s="97"/>
      <c r="IFA47" s="97"/>
      <c r="IFB47" s="97"/>
      <c r="IFC47" s="97"/>
      <c r="IFD47" s="97"/>
      <c r="IFE47" s="97"/>
      <c r="IFF47" s="97"/>
      <c r="IFG47" s="97"/>
      <c r="IFH47" s="97"/>
      <c r="IFI47" s="97"/>
      <c r="IFJ47" s="97"/>
      <c r="IFK47" s="97"/>
      <c r="IFL47" s="97"/>
      <c r="IFM47" s="97"/>
      <c r="IFN47" s="97"/>
      <c r="IFO47" s="97"/>
      <c r="IFP47" s="97"/>
      <c r="IFQ47" s="97"/>
      <c r="IFR47" s="97"/>
      <c r="IFS47" s="97"/>
      <c r="IFT47" s="97"/>
      <c r="IFU47" s="97"/>
      <c r="IFV47" s="97"/>
      <c r="IFW47" s="97"/>
      <c r="IFX47" s="97"/>
      <c r="IFY47" s="97"/>
      <c r="IFZ47" s="97"/>
      <c r="IGA47" s="97"/>
      <c r="IGB47" s="97"/>
      <c r="IGC47" s="97"/>
      <c r="IGD47" s="97"/>
      <c r="IGE47" s="97"/>
      <c r="IGF47" s="97"/>
      <c r="IGG47" s="97"/>
      <c r="IGH47" s="97"/>
      <c r="IGI47" s="97"/>
      <c r="IGJ47" s="97"/>
      <c r="IGK47" s="97"/>
      <c r="IGL47" s="97"/>
      <c r="IGM47" s="97"/>
      <c r="IGN47" s="97"/>
      <c r="IGO47" s="97"/>
      <c r="IGP47" s="97"/>
      <c r="IGQ47" s="97"/>
      <c r="IGR47" s="97"/>
      <c r="IGS47" s="97"/>
      <c r="IGT47" s="97"/>
      <c r="IGU47" s="97"/>
      <c r="IGV47" s="97"/>
      <c r="IGW47" s="97"/>
      <c r="IGX47" s="97"/>
      <c r="IGY47" s="97"/>
      <c r="IGZ47" s="97"/>
      <c r="IHA47" s="97"/>
      <c r="IHB47" s="97"/>
      <c r="IHC47" s="97"/>
      <c r="IHD47" s="97"/>
      <c r="IHE47" s="97"/>
      <c r="IHF47" s="97"/>
      <c r="IHG47" s="97"/>
      <c r="IHH47" s="97"/>
      <c r="IHI47" s="97"/>
      <c r="IHJ47" s="97"/>
      <c r="IHK47" s="97"/>
      <c r="IHL47" s="97"/>
      <c r="IHM47" s="97"/>
      <c r="IHN47" s="97"/>
      <c r="IHO47" s="97"/>
      <c r="IHP47" s="97"/>
      <c r="IHQ47" s="97"/>
      <c r="IHR47" s="97"/>
      <c r="IHS47" s="97"/>
      <c r="IHT47" s="97"/>
      <c r="IHU47" s="97"/>
      <c r="IHV47" s="97"/>
      <c r="IHW47" s="97"/>
      <c r="IHX47" s="97"/>
      <c r="IHY47" s="97"/>
      <c r="IHZ47" s="97"/>
      <c r="IIA47" s="97"/>
      <c r="IIB47" s="97"/>
      <c r="IIC47" s="97"/>
      <c r="IID47" s="97"/>
      <c r="IIE47" s="97"/>
      <c r="IIF47" s="97"/>
      <c r="IIG47" s="97"/>
      <c r="IIH47" s="97"/>
      <c r="III47" s="97"/>
      <c r="IIJ47" s="97"/>
      <c r="IIK47" s="97"/>
      <c r="IIL47" s="97"/>
      <c r="IIM47" s="97"/>
      <c r="IIN47" s="97"/>
      <c r="IIO47" s="97"/>
      <c r="IIP47" s="97"/>
      <c r="IIQ47" s="97"/>
      <c r="IIR47" s="97"/>
      <c r="IIS47" s="97"/>
      <c r="IIT47" s="97"/>
      <c r="IIU47" s="97"/>
      <c r="IIV47" s="97"/>
      <c r="IIW47" s="97"/>
      <c r="IIX47" s="97"/>
      <c r="IIY47" s="97"/>
      <c r="IIZ47" s="97"/>
      <c r="IJA47" s="97"/>
      <c r="IJB47" s="97"/>
      <c r="IJC47" s="97"/>
      <c r="IJD47" s="97"/>
      <c r="IJE47" s="97"/>
      <c r="IJF47" s="97"/>
      <c r="IJG47" s="97"/>
      <c r="IJH47" s="97"/>
      <c r="IJI47" s="97"/>
      <c r="IJJ47" s="97"/>
      <c r="IJK47" s="97"/>
      <c r="IJL47" s="97"/>
      <c r="IJM47" s="97"/>
      <c r="IJN47" s="97"/>
      <c r="IJO47" s="97"/>
      <c r="IJP47" s="97"/>
      <c r="IJQ47" s="97"/>
      <c r="IJR47" s="97"/>
      <c r="IJS47" s="97"/>
      <c r="IJT47" s="97"/>
      <c r="IJU47" s="97"/>
      <c r="IJV47" s="97"/>
      <c r="IJW47" s="97"/>
      <c r="IJX47" s="97"/>
      <c r="IJY47" s="97"/>
      <c r="IJZ47" s="97"/>
      <c r="IKA47" s="97"/>
      <c r="IKB47" s="97"/>
      <c r="IKC47" s="97"/>
      <c r="IKD47" s="97"/>
      <c r="IKE47" s="97"/>
      <c r="IKF47" s="97"/>
      <c r="IKG47" s="97"/>
      <c r="IKH47" s="97"/>
      <c r="IKI47" s="97"/>
      <c r="IKJ47" s="97"/>
      <c r="IKK47" s="97"/>
      <c r="IKL47" s="97"/>
      <c r="IKM47" s="97"/>
      <c r="IKN47" s="97"/>
      <c r="IKO47" s="97"/>
      <c r="IKP47" s="97"/>
      <c r="IKQ47" s="97"/>
      <c r="IKR47" s="97"/>
      <c r="IKS47" s="97"/>
      <c r="IKT47" s="97"/>
      <c r="IKU47" s="97"/>
      <c r="IKV47" s="97"/>
      <c r="IKW47" s="97"/>
      <c r="IKX47" s="97"/>
      <c r="IKY47" s="97"/>
      <c r="IKZ47" s="97"/>
      <c r="ILA47" s="97"/>
      <c r="ILB47" s="97"/>
      <c r="ILC47" s="97"/>
      <c r="ILD47" s="97"/>
      <c r="ILE47" s="97"/>
      <c r="ILF47" s="97"/>
      <c r="ILG47" s="97"/>
      <c r="ILH47" s="97"/>
      <c r="ILI47" s="97"/>
      <c r="ILJ47" s="97"/>
      <c r="ILK47" s="97"/>
      <c r="ILL47" s="97"/>
      <c r="ILM47" s="97"/>
      <c r="ILN47" s="97"/>
      <c r="ILO47" s="97"/>
      <c r="ILP47" s="97"/>
      <c r="ILQ47" s="97"/>
      <c r="ILR47" s="97"/>
      <c r="ILS47" s="97"/>
      <c r="ILT47" s="97"/>
      <c r="ILU47" s="97"/>
      <c r="ILV47" s="97"/>
      <c r="ILW47" s="97"/>
      <c r="ILX47" s="97"/>
      <c r="ILY47" s="97"/>
      <c r="ILZ47" s="97"/>
      <c r="IMA47" s="97"/>
      <c r="IMB47" s="97"/>
      <c r="IMC47" s="97"/>
      <c r="IMD47" s="97"/>
      <c r="IME47" s="97"/>
      <c r="IMF47" s="97"/>
      <c r="IMG47" s="97"/>
      <c r="IMH47" s="97"/>
      <c r="IMI47" s="97"/>
      <c r="IMJ47" s="97"/>
      <c r="IMK47" s="97"/>
      <c r="IML47" s="97"/>
      <c r="IMM47" s="97"/>
      <c r="IMN47" s="97"/>
      <c r="IMO47" s="97"/>
      <c r="IMP47" s="97"/>
      <c r="IMQ47" s="97"/>
      <c r="IMR47" s="97"/>
      <c r="IMS47" s="97"/>
      <c r="IMT47" s="97"/>
      <c r="IMU47" s="97"/>
      <c r="IMV47" s="97"/>
      <c r="IMW47" s="97"/>
      <c r="IMX47" s="97"/>
      <c r="IMY47" s="97"/>
      <c r="IMZ47" s="97"/>
      <c r="INA47" s="97"/>
      <c r="INB47" s="97"/>
      <c r="INC47" s="97"/>
      <c r="IND47" s="97"/>
      <c r="INE47" s="97"/>
      <c r="INF47" s="97"/>
      <c r="ING47" s="97"/>
      <c r="INH47" s="97"/>
      <c r="INI47" s="97"/>
      <c r="INJ47" s="97"/>
      <c r="INK47" s="97"/>
      <c r="INL47" s="97"/>
      <c r="INM47" s="97"/>
      <c r="INN47" s="97"/>
      <c r="INO47" s="97"/>
      <c r="INP47" s="97"/>
      <c r="INQ47" s="97"/>
      <c r="INR47" s="97"/>
      <c r="INS47" s="97"/>
      <c r="INT47" s="97"/>
      <c r="INU47" s="97"/>
      <c r="INV47" s="97"/>
      <c r="INW47" s="97"/>
      <c r="INX47" s="97"/>
      <c r="INY47" s="97"/>
      <c r="INZ47" s="97"/>
      <c r="IOA47" s="97"/>
      <c r="IOB47" s="97"/>
      <c r="IOC47" s="97"/>
      <c r="IOD47" s="97"/>
      <c r="IOE47" s="97"/>
      <c r="IOF47" s="97"/>
      <c r="IOG47" s="97"/>
      <c r="IOH47" s="97"/>
      <c r="IOI47" s="97"/>
      <c r="IOJ47" s="97"/>
      <c r="IOK47" s="97"/>
      <c r="IOL47" s="97"/>
      <c r="IOM47" s="97"/>
      <c r="ION47" s="97"/>
      <c r="IOO47" s="97"/>
      <c r="IOP47" s="97"/>
      <c r="IOQ47" s="97"/>
      <c r="IOR47" s="97"/>
      <c r="IOS47" s="97"/>
      <c r="IOT47" s="97"/>
      <c r="IOU47" s="97"/>
      <c r="IOV47" s="97"/>
      <c r="IOW47" s="97"/>
      <c r="IOX47" s="97"/>
      <c r="IOY47" s="97"/>
      <c r="IOZ47" s="97"/>
      <c r="IPA47" s="97"/>
      <c r="IPB47" s="97"/>
      <c r="IPC47" s="97"/>
      <c r="IPD47" s="97"/>
      <c r="IPE47" s="97"/>
      <c r="IPF47" s="97"/>
      <c r="IPG47" s="97"/>
      <c r="IPH47" s="97"/>
      <c r="IPI47" s="97"/>
      <c r="IPJ47" s="97"/>
      <c r="IPK47" s="97"/>
      <c r="IPL47" s="97"/>
      <c r="IPM47" s="97"/>
      <c r="IPN47" s="97"/>
      <c r="IPO47" s="97"/>
      <c r="IPP47" s="97"/>
      <c r="IPQ47" s="97"/>
      <c r="IPR47" s="97"/>
      <c r="IPS47" s="97"/>
      <c r="IPT47" s="97"/>
      <c r="IPU47" s="97"/>
      <c r="IPV47" s="97"/>
      <c r="IPW47" s="97"/>
      <c r="IPX47" s="97"/>
      <c r="IPY47" s="97"/>
      <c r="IPZ47" s="97"/>
      <c r="IQA47" s="97"/>
      <c r="IQB47" s="97"/>
      <c r="IQC47" s="97"/>
      <c r="IQD47" s="97"/>
      <c r="IQE47" s="97"/>
      <c r="IQF47" s="97"/>
      <c r="IQG47" s="97"/>
      <c r="IQH47" s="97"/>
      <c r="IQI47" s="97"/>
      <c r="IQJ47" s="97"/>
      <c r="IQK47" s="97"/>
      <c r="IQL47" s="97"/>
      <c r="IQM47" s="97"/>
      <c r="IQN47" s="97"/>
      <c r="IQO47" s="97"/>
      <c r="IQP47" s="97"/>
      <c r="IQQ47" s="97"/>
      <c r="IQR47" s="97"/>
      <c r="IQS47" s="97"/>
      <c r="IQT47" s="97"/>
      <c r="IQU47" s="97"/>
      <c r="IQV47" s="97"/>
      <c r="IQW47" s="97"/>
      <c r="IQX47" s="97"/>
      <c r="IQY47" s="97"/>
      <c r="IQZ47" s="97"/>
      <c r="IRA47" s="97"/>
      <c r="IRB47" s="97"/>
      <c r="IRC47" s="97"/>
      <c r="IRD47" s="97"/>
      <c r="IRE47" s="97"/>
      <c r="IRF47" s="97"/>
      <c r="IRG47" s="97"/>
      <c r="IRH47" s="97"/>
      <c r="IRI47" s="97"/>
      <c r="IRJ47" s="97"/>
      <c r="IRK47" s="97"/>
      <c r="IRL47" s="97"/>
      <c r="IRM47" s="97"/>
      <c r="IRN47" s="97"/>
      <c r="IRO47" s="97"/>
      <c r="IRP47" s="97"/>
      <c r="IRQ47" s="97"/>
      <c r="IRR47" s="97"/>
      <c r="IRS47" s="97"/>
      <c r="IRT47" s="97"/>
      <c r="IRU47" s="97"/>
      <c r="IRV47" s="97"/>
      <c r="IRW47" s="97"/>
      <c r="IRX47" s="97"/>
      <c r="IRY47" s="97"/>
      <c r="IRZ47" s="97"/>
      <c r="ISA47" s="97"/>
      <c r="ISB47" s="97"/>
      <c r="ISC47" s="97"/>
      <c r="ISD47" s="97"/>
      <c r="ISE47" s="97"/>
      <c r="ISF47" s="97"/>
      <c r="ISG47" s="97"/>
      <c r="ISH47" s="97"/>
      <c r="ISI47" s="97"/>
      <c r="ISJ47" s="97"/>
      <c r="ISK47" s="97"/>
      <c r="ISL47" s="97"/>
      <c r="ISM47" s="97"/>
      <c r="ISN47" s="97"/>
      <c r="ISO47" s="97"/>
      <c r="ISP47" s="97"/>
      <c r="ISQ47" s="97"/>
      <c r="ISR47" s="97"/>
      <c r="ISS47" s="97"/>
      <c r="IST47" s="97"/>
      <c r="ISU47" s="97"/>
      <c r="ISV47" s="97"/>
      <c r="ISW47" s="97"/>
      <c r="ISX47" s="97"/>
      <c r="ISY47" s="97"/>
      <c r="ISZ47" s="97"/>
      <c r="ITA47" s="97"/>
      <c r="ITB47" s="97"/>
      <c r="ITC47" s="97"/>
      <c r="ITD47" s="97"/>
      <c r="ITE47" s="97"/>
      <c r="ITF47" s="97"/>
      <c r="ITG47" s="97"/>
      <c r="ITH47" s="97"/>
      <c r="ITI47" s="97"/>
      <c r="ITJ47" s="97"/>
      <c r="ITK47" s="97"/>
      <c r="ITL47" s="97"/>
      <c r="ITM47" s="97"/>
      <c r="ITN47" s="97"/>
      <c r="ITO47" s="97"/>
      <c r="ITP47" s="97"/>
      <c r="ITQ47" s="97"/>
      <c r="ITR47" s="97"/>
      <c r="ITS47" s="97"/>
      <c r="ITT47" s="97"/>
      <c r="ITU47" s="97"/>
      <c r="ITV47" s="97"/>
      <c r="ITW47" s="97"/>
      <c r="ITX47" s="97"/>
      <c r="ITY47" s="97"/>
      <c r="ITZ47" s="97"/>
      <c r="IUA47" s="97"/>
      <c r="IUB47" s="97"/>
      <c r="IUC47" s="97"/>
      <c r="IUD47" s="97"/>
      <c r="IUE47" s="97"/>
      <c r="IUF47" s="97"/>
      <c r="IUG47" s="97"/>
      <c r="IUH47" s="97"/>
      <c r="IUI47" s="97"/>
      <c r="IUJ47" s="97"/>
      <c r="IUK47" s="97"/>
      <c r="IUL47" s="97"/>
      <c r="IUM47" s="97"/>
      <c r="IUN47" s="97"/>
      <c r="IUO47" s="97"/>
      <c r="IUP47" s="97"/>
      <c r="IUQ47" s="97"/>
      <c r="IUR47" s="97"/>
      <c r="IUS47" s="97"/>
      <c r="IUT47" s="97"/>
      <c r="IUU47" s="97"/>
      <c r="IUV47" s="97"/>
      <c r="IUW47" s="97"/>
      <c r="IUX47" s="97"/>
      <c r="IUY47" s="97"/>
      <c r="IUZ47" s="97"/>
      <c r="IVA47" s="97"/>
      <c r="IVB47" s="97"/>
      <c r="IVC47" s="97"/>
      <c r="IVD47" s="97"/>
      <c r="IVE47" s="97"/>
      <c r="IVF47" s="97"/>
      <c r="IVG47" s="97"/>
      <c r="IVH47" s="97"/>
      <c r="IVI47" s="97"/>
      <c r="IVJ47" s="97"/>
      <c r="IVK47" s="97"/>
      <c r="IVL47" s="97"/>
      <c r="IVM47" s="97"/>
      <c r="IVN47" s="97"/>
      <c r="IVO47" s="97"/>
      <c r="IVP47" s="97"/>
      <c r="IVQ47" s="97"/>
      <c r="IVR47" s="97"/>
      <c r="IVS47" s="97"/>
      <c r="IVT47" s="97"/>
      <c r="IVU47" s="97"/>
      <c r="IVV47" s="97"/>
      <c r="IVW47" s="97"/>
      <c r="IVX47" s="97"/>
      <c r="IVY47" s="97"/>
      <c r="IVZ47" s="97"/>
      <c r="IWA47" s="97"/>
      <c r="IWB47" s="97"/>
      <c r="IWC47" s="97"/>
      <c r="IWD47" s="97"/>
      <c r="IWE47" s="97"/>
      <c r="IWF47" s="97"/>
      <c r="IWG47" s="97"/>
      <c r="IWH47" s="97"/>
      <c r="IWI47" s="97"/>
      <c r="IWJ47" s="97"/>
      <c r="IWK47" s="97"/>
      <c r="IWL47" s="97"/>
      <c r="IWM47" s="97"/>
      <c r="IWN47" s="97"/>
      <c r="IWO47" s="97"/>
      <c r="IWP47" s="97"/>
      <c r="IWQ47" s="97"/>
      <c r="IWR47" s="97"/>
      <c r="IWS47" s="97"/>
      <c r="IWT47" s="97"/>
      <c r="IWU47" s="97"/>
      <c r="IWV47" s="97"/>
      <c r="IWW47" s="97"/>
      <c r="IWX47" s="97"/>
      <c r="IWY47" s="97"/>
      <c r="IWZ47" s="97"/>
      <c r="IXA47" s="97"/>
      <c r="IXB47" s="97"/>
      <c r="IXC47" s="97"/>
      <c r="IXD47" s="97"/>
      <c r="IXE47" s="97"/>
      <c r="IXF47" s="97"/>
      <c r="IXG47" s="97"/>
      <c r="IXH47" s="97"/>
      <c r="IXI47" s="97"/>
      <c r="IXJ47" s="97"/>
      <c r="IXK47" s="97"/>
      <c r="IXL47" s="97"/>
      <c r="IXM47" s="97"/>
      <c r="IXN47" s="97"/>
      <c r="IXO47" s="97"/>
      <c r="IXP47" s="97"/>
      <c r="IXQ47" s="97"/>
      <c r="IXR47" s="97"/>
      <c r="IXS47" s="97"/>
      <c r="IXT47" s="97"/>
      <c r="IXU47" s="97"/>
      <c r="IXV47" s="97"/>
      <c r="IXW47" s="97"/>
      <c r="IXX47" s="97"/>
      <c r="IXY47" s="97"/>
      <c r="IXZ47" s="97"/>
      <c r="IYA47" s="97"/>
      <c r="IYB47" s="97"/>
      <c r="IYC47" s="97"/>
      <c r="IYD47" s="97"/>
      <c r="IYE47" s="97"/>
      <c r="IYF47" s="97"/>
      <c r="IYG47" s="97"/>
      <c r="IYH47" s="97"/>
      <c r="IYI47" s="97"/>
      <c r="IYJ47" s="97"/>
      <c r="IYK47" s="97"/>
      <c r="IYL47" s="97"/>
      <c r="IYM47" s="97"/>
      <c r="IYN47" s="97"/>
      <c r="IYO47" s="97"/>
      <c r="IYP47" s="97"/>
      <c r="IYQ47" s="97"/>
      <c r="IYR47" s="97"/>
      <c r="IYS47" s="97"/>
      <c r="IYT47" s="97"/>
      <c r="IYU47" s="97"/>
      <c r="IYV47" s="97"/>
      <c r="IYW47" s="97"/>
      <c r="IYX47" s="97"/>
      <c r="IYY47" s="97"/>
      <c r="IYZ47" s="97"/>
      <c r="IZA47" s="97"/>
      <c r="IZB47" s="97"/>
      <c r="IZC47" s="97"/>
      <c r="IZD47" s="97"/>
      <c r="IZE47" s="97"/>
      <c r="IZF47" s="97"/>
      <c r="IZG47" s="97"/>
      <c r="IZH47" s="97"/>
      <c r="IZI47" s="97"/>
      <c r="IZJ47" s="97"/>
      <c r="IZK47" s="97"/>
      <c r="IZL47" s="97"/>
      <c r="IZM47" s="97"/>
      <c r="IZN47" s="97"/>
      <c r="IZO47" s="97"/>
      <c r="IZP47" s="97"/>
      <c r="IZQ47" s="97"/>
      <c r="IZR47" s="97"/>
      <c r="IZS47" s="97"/>
      <c r="IZT47" s="97"/>
      <c r="IZU47" s="97"/>
      <c r="IZV47" s="97"/>
      <c r="IZW47" s="97"/>
      <c r="IZX47" s="97"/>
      <c r="IZY47" s="97"/>
      <c r="IZZ47" s="97"/>
      <c r="JAA47" s="97"/>
      <c r="JAB47" s="97"/>
      <c r="JAC47" s="97"/>
      <c r="JAD47" s="97"/>
      <c r="JAE47" s="97"/>
      <c r="JAF47" s="97"/>
      <c r="JAG47" s="97"/>
      <c r="JAH47" s="97"/>
      <c r="JAI47" s="97"/>
      <c r="JAJ47" s="97"/>
      <c r="JAK47" s="97"/>
      <c r="JAL47" s="97"/>
      <c r="JAM47" s="97"/>
      <c r="JAN47" s="97"/>
      <c r="JAO47" s="97"/>
      <c r="JAP47" s="97"/>
      <c r="JAQ47" s="97"/>
      <c r="JAR47" s="97"/>
      <c r="JAS47" s="97"/>
      <c r="JAT47" s="97"/>
      <c r="JAU47" s="97"/>
      <c r="JAV47" s="97"/>
      <c r="JAW47" s="97"/>
      <c r="JAX47" s="97"/>
      <c r="JAY47" s="97"/>
      <c r="JAZ47" s="97"/>
      <c r="JBA47" s="97"/>
      <c r="JBB47" s="97"/>
      <c r="JBC47" s="97"/>
      <c r="JBD47" s="97"/>
      <c r="JBE47" s="97"/>
      <c r="JBF47" s="97"/>
      <c r="JBG47" s="97"/>
      <c r="JBH47" s="97"/>
      <c r="JBI47" s="97"/>
      <c r="JBJ47" s="97"/>
      <c r="JBK47" s="97"/>
      <c r="JBL47" s="97"/>
      <c r="JBM47" s="97"/>
      <c r="JBN47" s="97"/>
      <c r="JBO47" s="97"/>
      <c r="JBP47" s="97"/>
      <c r="JBQ47" s="97"/>
      <c r="JBR47" s="97"/>
      <c r="JBS47" s="97"/>
      <c r="JBT47" s="97"/>
      <c r="JBU47" s="97"/>
      <c r="JBV47" s="97"/>
      <c r="JBW47" s="97"/>
      <c r="JBX47" s="97"/>
      <c r="JBY47" s="97"/>
      <c r="JBZ47" s="97"/>
      <c r="JCA47" s="97"/>
      <c r="JCB47" s="97"/>
      <c r="JCC47" s="97"/>
      <c r="JCD47" s="97"/>
      <c r="JCE47" s="97"/>
      <c r="JCF47" s="97"/>
      <c r="JCG47" s="97"/>
      <c r="JCH47" s="97"/>
      <c r="JCI47" s="97"/>
      <c r="JCJ47" s="97"/>
      <c r="JCK47" s="97"/>
      <c r="JCL47" s="97"/>
      <c r="JCM47" s="97"/>
      <c r="JCN47" s="97"/>
      <c r="JCO47" s="97"/>
      <c r="JCP47" s="97"/>
      <c r="JCQ47" s="97"/>
      <c r="JCR47" s="97"/>
      <c r="JCS47" s="97"/>
      <c r="JCT47" s="97"/>
      <c r="JCU47" s="97"/>
      <c r="JCV47" s="97"/>
      <c r="JCW47" s="97"/>
      <c r="JCX47" s="97"/>
      <c r="JCY47" s="97"/>
      <c r="JCZ47" s="97"/>
      <c r="JDA47" s="97"/>
      <c r="JDB47" s="97"/>
      <c r="JDC47" s="97"/>
      <c r="JDD47" s="97"/>
      <c r="JDE47" s="97"/>
      <c r="JDF47" s="97"/>
      <c r="JDG47" s="97"/>
      <c r="JDH47" s="97"/>
      <c r="JDI47" s="97"/>
      <c r="JDJ47" s="97"/>
      <c r="JDK47" s="97"/>
      <c r="JDL47" s="97"/>
      <c r="JDM47" s="97"/>
      <c r="JDN47" s="97"/>
      <c r="JDO47" s="97"/>
      <c r="JDP47" s="97"/>
      <c r="JDQ47" s="97"/>
      <c r="JDR47" s="97"/>
      <c r="JDS47" s="97"/>
      <c r="JDT47" s="97"/>
      <c r="JDU47" s="97"/>
      <c r="JDV47" s="97"/>
      <c r="JDW47" s="97"/>
      <c r="JDX47" s="97"/>
      <c r="JDY47" s="97"/>
      <c r="JDZ47" s="97"/>
      <c r="JEA47" s="97"/>
      <c r="JEB47" s="97"/>
      <c r="JEC47" s="97"/>
      <c r="JED47" s="97"/>
      <c r="JEE47" s="97"/>
      <c r="JEF47" s="97"/>
      <c r="JEG47" s="97"/>
      <c r="JEH47" s="97"/>
      <c r="JEI47" s="97"/>
      <c r="JEJ47" s="97"/>
      <c r="JEK47" s="97"/>
      <c r="JEL47" s="97"/>
      <c r="JEM47" s="97"/>
      <c r="JEN47" s="97"/>
      <c r="JEO47" s="97"/>
      <c r="JEP47" s="97"/>
      <c r="JEQ47" s="97"/>
      <c r="JER47" s="97"/>
      <c r="JES47" s="97"/>
      <c r="JET47" s="97"/>
      <c r="JEU47" s="97"/>
      <c r="JEV47" s="97"/>
      <c r="JEW47" s="97"/>
      <c r="JEX47" s="97"/>
      <c r="JEY47" s="97"/>
      <c r="JEZ47" s="97"/>
      <c r="JFA47" s="97"/>
      <c r="JFB47" s="97"/>
      <c r="JFC47" s="97"/>
      <c r="JFD47" s="97"/>
      <c r="JFE47" s="97"/>
      <c r="JFF47" s="97"/>
      <c r="JFG47" s="97"/>
      <c r="JFH47" s="97"/>
      <c r="JFI47" s="97"/>
      <c r="JFJ47" s="97"/>
      <c r="JFK47" s="97"/>
      <c r="JFL47" s="97"/>
      <c r="JFM47" s="97"/>
      <c r="JFN47" s="97"/>
      <c r="JFO47" s="97"/>
      <c r="JFP47" s="97"/>
      <c r="JFQ47" s="97"/>
      <c r="JFR47" s="97"/>
      <c r="JFS47" s="97"/>
      <c r="JFT47" s="97"/>
      <c r="JFU47" s="97"/>
      <c r="JFV47" s="97"/>
      <c r="JFW47" s="97"/>
      <c r="JFX47" s="97"/>
      <c r="JFY47" s="97"/>
      <c r="JFZ47" s="97"/>
      <c r="JGA47" s="97"/>
      <c r="JGB47" s="97"/>
      <c r="JGC47" s="97"/>
      <c r="JGD47" s="97"/>
      <c r="JGE47" s="97"/>
      <c r="JGF47" s="97"/>
      <c r="JGG47" s="97"/>
      <c r="JGH47" s="97"/>
      <c r="JGI47" s="97"/>
      <c r="JGJ47" s="97"/>
      <c r="JGK47" s="97"/>
      <c r="JGL47" s="97"/>
      <c r="JGM47" s="97"/>
      <c r="JGN47" s="97"/>
      <c r="JGO47" s="97"/>
      <c r="JGP47" s="97"/>
      <c r="JGQ47" s="97"/>
      <c r="JGR47" s="97"/>
      <c r="JGS47" s="97"/>
      <c r="JGT47" s="97"/>
      <c r="JGU47" s="97"/>
      <c r="JGV47" s="97"/>
      <c r="JGW47" s="97"/>
      <c r="JGX47" s="97"/>
      <c r="JGY47" s="97"/>
      <c r="JGZ47" s="97"/>
      <c r="JHA47" s="97"/>
      <c r="JHB47" s="97"/>
      <c r="JHC47" s="97"/>
      <c r="JHD47" s="97"/>
      <c r="JHE47" s="97"/>
      <c r="JHF47" s="97"/>
      <c r="JHG47" s="97"/>
      <c r="JHH47" s="97"/>
      <c r="JHI47" s="97"/>
      <c r="JHJ47" s="97"/>
      <c r="JHK47" s="97"/>
      <c r="JHL47" s="97"/>
      <c r="JHM47" s="97"/>
      <c r="JHN47" s="97"/>
      <c r="JHO47" s="97"/>
      <c r="JHP47" s="97"/>
      <c r="JHQ47" s="97"/>
      <c r="JHR47" s="97"/>
      <c r="JHS47" s="97"/>
      <c r="JHT47" s="97"/>
      <c r="JHU47" s="97"/>
      <c r="JHV47" s="97"/>
      <c r="JHW47" s="97"/>
      <c r="JHX47" s="97"/>
      <c r="JHY47" s="97"/>
      <c r="JHZ47" s="97"/>
      <c r="JIA47" s="97"/>
      <c r="JIB47" s="97"/>
      <c r="JIC47" s="97"/>
      <c r="JID47" s="97"/>
      <c r="JIE47" s="97"/>
      <c r="JIF47" s="97"/>
      <c r="JIG47" s="97"/>
      <c r="JIH47" s="97"/>
      <c r="JII47" s="97"/>
      <c r="JIJ47" s="97"/>
      <c r="JIK47" s="97"/>
      <c r="JIL47" s="97"/>
      <c r="JIM47" s="97"/>
      <c r="JIN47" s="97"/>
      <c r="JIO47" s="97"/>
      <c r="JIP47" s="97"/>
      <c r="JIQ47" s="97"/>
      <c r="JIR47" s="97"/>
      <c r="JIS47" s="97"/>
      <c r="JIT47" s="97"/>
      <c r="JIU47" s="97"/>
      <c r="JIV47" s="97"/>
      <c r="JIW47" s="97"/>
      <c r="JIX47" s="97"/>
      <c r="JIY47" s="97"/>
      <c r="JIZ47" s="97"/>
      <c r="JJA47" s="97"/>
      <c r="JJB47" s="97"/>
      <c r="JJC47" s="97"/>
      <c r="JJD47" s="97"/>
      <c r="JJE47" s="97"/>
      <c r="JJF47" s="97"/>
      <c r="JJG47" s="97"/>
      <c r="JJH47" s="97"/>
      <c r="JJI47" s="97"/>
      <c r="JJJ47" s="97"/>
      <c r="JJK47" s="97"/>
      <c r="JJL47" s="97"/>
      <c r="JJM47" s="97"/>
      <c r="JJN47" s="97"/>
      <c r="JJO47" s="97"/>
      <c r="JJP47" s="97"/>
      <c r="JJQ47" s="97"/>
      <c r="JJR47" s="97"/>
      <c r="JJS47" s="97"/>
      <c r="JJT47" s="97"/>
      <c r="JJU47" s="97"/>
      <c r="JJV47" s="97"/>
      <c r="JJW47" s="97"/>
      <c r="JJX47" s="97"/>
      <c r="JJY47" s="97"/>
      <c r="JJZ47" s="97"/>
      <c r="JKA47" s="97"/>
      <c r="JKB47" s="97"/>
      <c r="JKC47" s="97"/>
      <c r="JKD47" s="97"/>
      <c r="JKE47" s="97"/>
      <c r="JKF47" s="97"/>
      <c r="JKG47" s="97"/>
      <c r="JKH47" s="97"/>
      <c r="JKI47" s="97"/>
      <c r="JKJ47" s="97"/>
      <c r="JKK47" s="97"/>
      <c r="JKL47" s="97"/>
      <c r="JKM47" s="97"/>
      <c r="JKN47" s="97"/>
      <c r="JKO47" s="97"/>
      <c r="JKP47" s="97"/>
      <c r="JKQ47" s="97"/>
      <c r="JKR47" s="97"/>
      <c r="JKS47" s="97"/>
      <c r="JKT47" s="97"/>
      <c r="JKU47" s="97"/>
      <c r="JKV47" s="97"/>
      <c r="JKW47" s="97"/>
      <c r="JKX47" s="97"/>
      <c r="JKY47" s="97"/>
      <c r="JKZ47" s="97"/>
      <c r="JLA47" s="97"/>
      <c r="JLB47" s="97"/>
      <c r="JLC47" s="97"/>
      <c r="JLD47" s="97"/>
      <c r="JLE47" s="97"/>
      <c r="JLF47" s="97"/>
      <c r="JLG47" s="97"/>
      <c r="JLH47" s="97"/>
      <c r="JLI47" s="97"/>
      <c r="JLJ47" s="97"/>
      <c r="JLK47" s="97"/>
      <c r="JLL47" s="97"/>
      <c r="JLM47" s="97"/>
      <c r="JLN47" s="97"/>
      <c r="JLO47" s="97"/>
      <c r="JLP47" s="97"/>
      <c r="JLQ47" s="97"/>
      <c r="JLR47" s="97"/>
      <c r="JLS47" s="97"/>
      <c r="JLT47" s="97"/>
      <c r="JLU47" s="97"/>
      <c r="JLV47" s="97"/>
      <c r="JLW47" s="97"/>
      <c r="JLX47" s="97"/>
      <c r="JLY47" s="97"/>
      <c r="JLZ47" s="97"/>
      <c r="JMA47" s="97"/>
      <c r="JMB47" s="97"/>
      <c r="JMC47" s="97"/>
      <c r="JMD47" s="97"/>
      <c r="JME47" s="97"/>
      <c r="JMF47" s="97"/>
      <c r="JMG47" s="97"/>
      <c r="JMH47" s="97"/>
      <c r="JMI47" s="97"/>
      <c r="JMJ47" s="97"/>
      <c r="JMK47" s="97"/>
      <c r="JML47" s="97"/>
      <c r="JMM47" s="97"/>
      <c r="JMN47" s="97"/>
      <c r="JMO47" s="97"/>
      <c r="JMP47" s="97"/>
      <c r="JMQ47" s="97"/>
      <c r="JMR47" s="97"/>
      <c r="JMS47" s="97"/>
      <c r="JMT47" s="97"/>
      <c r="JMU47" s="97"/>
      <c r="JMV47" s="97"/>
      <c r="JMW47" s="97"/>
      <c r="JMX47" s="97"/>
      <c r="JMY47" s="97"/>
      <c r="JMZ47" s="97"/>
      <c r="JNA47" s="97"/>
      <c r="JNB47" s="97"/>
      <c r="JNC47" s="97"/>
      <c r="JND47" s="97"/>
      <c r="JNE47" s="97"/>
      <c r="JNF47" s="97"/>
      <c r="JNG47" s="97"/>
      <c r="JNH47" s="97"/>
      <c r="JNI47" s="97"/>
      <c r="JNJ47" s="97"/>
      <c r="JNK47" s="97"/>
      <c r="JNL47" s="97"/>
      <c r="JNM47" s="97"/>
      <c r="JNN47" s="97"/>
      <c r="JNO47" s="97"/>
      <c r="JNP47" s="97"/>
      <c r="JNQ47" s="97"/>
      <c r="JNR47" s="97"/>
      <c r="JNS47" s="97"/>
      <c r="JNT47" s="97"/>
      <c r="JNU47" s="97"/>
      <c r="JNV47" s="97"/>
      <c r="JNW47" s="97"/>
      <c r="JNX47" s="97"/>
      <c r="JNY47" s="97"/>
      <c r="JNZ47" s="97"/>
      <c r="JOA47" s="97"/>
      <c r="JOB47" s="97"/>
      <c r="JOC47" s="97"/>
      <c r="JOD47" s="97"/>
      <c r="JOE47" s="97"/>
      <c r="JOF47" s="97"/>
      <c r="JOG47" s="97"/>
      <c r="JOH47" s="97"/>
      <c r="JOI47" s="97"/>
      <c r="JOJ47" s="97"/>
      <c r="JOK47" s="97"/>
      <c r="JOL47" s="97"/>
      <c r="JOM47" s="97"/>
      <c r="JON47" s="97"/>
      <c r="JOO47" s="97"/>
      <c r="JOP47" s="97"/>
      <c r="JOQ47" s="97"/>
      <c r="JOR47" s="97"/>
      <c r="JOS47" s="97"/>
      <c r="JOT47" s="97"/>
      <c r="JOU47" s="97"/>
      <c r="JOV47" s="97"/>
      <c r="JOW47" s="97"/>
      <c r="JOX47" s="97"/>
      <c r="JOY47" s="97"/>
      <c r="JOZ47" s="97"/>
      <c r="JPA47" s="97"/>
      <c r="JPB47" s="97"/>
      <c r="JPC47" s="97"/>
      <c r="JPD47" s="97"/>
      <c r="JPE47" s="97"/>
      <c r="JPF47" s="97"/>
      <c r="JPG47" s="97"/>
      <c r="JPH47" s="97"/>
      <c r="JPI47" s="97"/>
      <c r="JPJ47" s="97"/>
      <c r="JPK47" s="97"/>
      <c r="JPL47" s="97"/>
      <c r="JPM47" s="97"/>
      <c r="JPN47" s="97"/>
      <c r="JPO47" s="97"/>
      <c r="JPP47" s="97"/>
      <c r="JPQ47" s="97"/>
      <c r="JPR47" s="97"/>
      <c r="JPS47" s="97"/>
      <c r="JPT47" s="97"/>
      <c r="JPU47" s="97"/>
      <c r="JPV47" s="97"/>
      <c r="JPW47" s="97"/>
      <c r="JPX47" s="97"/>
      <c r="JPY47" s="97"/>
      <c r="JPZ47" s="97"/>
      <c r="JQA47" s="97"/>
      <c r="JQB47" s="97"/>
      <c r="JQC47" s="97"/>
      <c r="JQD47" s="97"/>
      <c r="JQE47" s="97"/>
      <c r="JQF47" s="97"/>
      <c r="JQG47" s="97"/>
      <c r="JQH47" s="97"/>
      <c r="JQI47" s="97"/>
      <c r="JQJ47" s="97"/>
      <c r="JQK47" s="97"/>
      <c r="JQL47" s="97"/>
      <c r="JQM47" s="97"/>
      <c r="JQN47" s="97"/>
      <c r="JQO47" s="97"/>
      <c r="JQP47" s="97"/>
      <c r="JQQ47" s="97"/>
      <c r="JQR47" s="97"/>
      <c r="JQS47" s="97"/>
      <c r="JQT47" s="97"/>
      <c r="JQU47" s="97"/>
      <c r="JQV47" s="97"/>
      <c r="JQW47" s="97"/>
      <c r="JQX47" s="97"/>
      <c r="JQY47" s="97"/>
      <c r="JQZ47" s="97"/>
      <c r="JRA47" s="97"/>
      <c r="JRB47" s="97"/>
      <c r="JRC47" s="97"/>
      <c r="JRD47" s="97"/>
      <c r="JRE47" s="97"/>
      <c r="JRF47" s="97"/>
      <c r="JRG47" s="97"/>
      <c r="JRH47" s="97"/>
      <c r="JRI47" s="97"/>
      <c r="JRJ47" s="97"/>
      <c r="JRK47" s="97"/>
      <c r="JRL47" s="97"/>
      <c r="JRM47" s="97"/>
      <c r="JRN47" s="97"/>
      <c r="JRO47" s="97"/>
      <c r="JRP47" s="97"/>
      <c r="JRQ47" s="97"/>
      <c r="JRR47" s="97"/>
      <c r="JRS47" s="97"/>
      <c r="JRT47" s="97"/>
      <c r="JRU47" s="97"/>
      <c r="JRV47" s="97"/>
      <c r="JRW47" s="97"/>
      <c r="JRX47" s="97"/>
      <c r="JRY47" s="97"/>
      <c r="JRZ47" s="97"/>
      <c r="JSA47" s="97"/>
      <c r="JSB47" s="97"/>
      <c r="JSC47" s="97"/>
      <c r="JSD47" s="97"/>
      <c r="JSE47" s="97"/>
      <c r="JSF47" s="97"/>
      <c r="JSG47" s="97"/>
      <c r="JSH47" s="97"/>
      <c r="JSI47" s="97"/>
      <c r="JSJ47" s="97"/>
      <c r="JSK47" s="97"/>
      <c r="JSL47" s="97"/>
      <c r="JSM47" s="97"/>
      <c r="JSN47" s="97"/>
      <c r="JSO47" s="97"/>
      <c r="JSP47" s="97"/>
      <c r="JSQ47" s="97"/>
      <c r="JSR47" s="97"/>
      <c r="JSS47" s="97"/>
      <c r="JST47" s="97"/>
      <c r="JSU47" s="97"/>
      <c r="JSV47" s="97"/>
      <c r="JSW47" s="97"/>
      <c r="JSX47" s="97"/>
      <c r="JSY47" s="97"/>
      <c r="JSZ47" s="97"/>
      <c r="JTA47" s="97"/>
      <c r="JTB47" s="97"/>
      <c r="JTC47" s="97"/>
      <c r="JTD47" s="97"/>
      <c r="JTE47" s="97"/>
      <c r="JTF47" s="97"/>
      <c r="JTG47" s="97"/>
      <c r="JTH47" s="97"/>
      <c r="JTI47" s="97"/>
      <c r="JTJ47" s="97"/>
      <c r="JTK47" s="97"/>
      <c r="JTL47" s="97"/>
      <c r="JTM47" s="97"/>
      <c r="JTN47" s="97"/>
      <c r="JTO47" s="97"/>
      <c r="JTP47" s="97"/>
      <c r="JTQ47" s="97"/>
      <c r="JTR47" s="97"/>
      <c r="JTS47" s="97"/>
      <c r="JTT47" s="97"/>
      <c r="JTU47" s="97"/>
      <c r="JTV47" s="97"/>
      <c r="JTW47" s="97"/>
      <c r="JTX47" s="97"/>
      <c r="JTY47" s="97"/>
      <c r="JTZ47" s="97"/>
      <c r="JUA47" s="97"/>
      <c r="JUB47" s="97"/>
      <c r="JUC47" s="97"/>
      <c r="JUD47" s="97"/>
      <c r="JUE47" s="97"/>
      <c r="JUF47" s="97"/>
      <c r="JUG47" s="97"/>
      <c r="JUH47" s="97"/>
      <c r="JUI47" s="97"/>
      <c r="JUJ47" s="97"/>
      <c r="JUK47" s="97"/>
      <c r="JUL47" s="97"/>
      <c r="JUM47" s="97"/>
      <c r="JUN47" s="97"/>
      <c r="JUO47" s="97"/>
      <c r="JUP47" s="97"/>
      <c r="JUQ47" s="97"/>
      <c r="JUR47" s="97"/>
      <c r="JUS47" s="97"/>
      <c r="JUT47" s="97"/>
      <c r="JUU47" s="97"/>
      <c r="JUV47" s="97"/>
      <c r="JUW47" s="97"/>
      <c r="JUX47" s="97"/>
      <c r="JUY47" s="97"/>
      <c r="JUZ47" s="97"/>
      <c r="JVA47" s="97"/>
      <c r="JVB47" s="97"/>
      <c r="JVC47" s="97"/>
      <c r="JVD47" s="97"/>
      <c r="JVE47" s="97"/>
      <c r="JVF47" s="97"/>
      <c r="JVG47" s="97"/>
      <c r="JVH47" s="97"/>
      <c r="JVI47" s="97"/>
      <c r="JVJ47" s="97"/>
      <c r="JVK47" s="97"/>
      <c r="JVL47" s="97"/>
      <c r="JVM47" s="97"/>
      <c r="JVN47" s="97"/>
      <c r="JVO47" s="97"/>
      <c r="JVP47" s="97"/>
      <c r="JVQ47" s="97"/>
      <c r="JVR47" s="97"/>
      <c r="JVS47" s="97"/>
      <c r="JVT47" s="97"/>
      <c r="JVU47" s="97"/>
      <c r="JVV47" s="97"/>
      <c r="JVW47" s="97"/>
      <c r="JVX47" s="97"/>
      <c r="JVY47" s="97"/>
      <c r="JVZ47" s="97"/>
      <c r="JWA47" s="97"/>
      <c r="JWB47" s="97"/>
      <c r="JWC47" s="97"/>
      <c r="JWD47" s="97"/>
      <c r="JWE47" s="97"/>
      <c r="JWF47" s="97"/>
      <c r="JWG47" s="97"/>
      <c r="JWH47" s="97"/>
      <c r="JWI47" s="97"/>
      <c r="JWJ47" s="97"/>
      <c r="JWK47" s="97"/>
      <c r="JWL47" s="97"/>
      <c r="JWM47" s="97"/>
      <c r="JWN47" s="97"/>
      <c r="JWO47" s="97"/>
      <c r="JWP47" s="97"/>
      <c r="JWQ47" s="97"/>
      <c r="JWR47" s="97"/>
      <c r="JWS47" s="97"/>
      <c r="JWT47" s="97"/>
      <c r="JWU47" s="97"/>
      <c r="JWV47" s="97"/>
      <c r="JWW47" s="97"/>
      <c r="JWX47" s="97"/>
      <c r="JWY47" s="97"/>
      <c r="JWZ47" s="97"/>
      <c r="JXA47" s="97"/>
      <c r="JXB47" s="97"/>
      <c r="JXC47" s="97"/>
      <c r="JXD47" s="97"/>
      <c r="JXE47" s="97"/>
      <c r="JXF47" s="97"/>
      <c r="JXG47" s="97"/>
      <c r="JXH47" s="97"/>
      <c r="JXI47" s="97"/>
      <c r="JXJ47" s="97"/>
      <c r="JXK47" s="97"/>
      <c r="JXL47" s="97"/>
      <c r="JXM47" s="97"/>
      <c r="JXN47" s="97"/>
      <c r="JXO47" s="97"/>
      <c r="JXP47" s="97"/>
      <c r="JXQ47" s="97"/>
      <c r="JXR47" s="97"/>
      <c r="JXS47" s="97"/>
      <c r="JXT47" s="97"/>
      <c r="JXU47" s="97"/>
      <c r="JXV47" s="97"/>
      <c r="JXW47" s="97"/>
      <c r="JXX47" s="97"/>
      <c r="JXY47" s="97"/>
      <c r="JXZ47" s="97"/>
      <c r="JYA47" s="97"/>
      <c r="JYB47" s="97"/>
      <c r="JYC47" s="97"/>
      <c r="JYD47" s="97"/>
      <c r="JYE47" s="97"/>
      <c r="JYF47" s="97"/>
      <c r="JYG47" s="97"/>
      <c r="JYH47" s="97"/>
      <c r="JYI47" s="97"/>
      <c r="JYJ47" s="97"/>
      <c r="JYK47" s="97"/>
      <c r="JYL47" s="97"/>
      <c r="JYM47" s="97"/>
      <c r="JYN47" s="97"/>
      <c r="JYO47" s="97"/>
      <c r="JYP47" s="97"/>
      <c r="JYQ47" s="97"/>
      <c r="JYR47" s="97"/>
      <c r="JYS47" s="97"/>
      <c r="JYT47" s="97"/>
      <c r="JYU47" s="97"/>
      <c r="JYV47" s="97"/>
      <c r="JYW47" s="97"/>
      <c r="JYX47" s="97"/>
      <c r="JYY47" s="97"/>
      <c r="JYZ47" s="97"/>
      <c r="JZA47" s="97"/>
      <c r="JZB47" s="97"/>
      <c r="JZC47" s="97"/>
      <c r="JZD47" s="97"/>
      <c r="JZE47" s="97"/>
      <c r="JZF47" s="97"/>
      <c r="JZG47" s="97"/>
      <c r="JZH47" s="97"/>
      <c r="JZI47" s="97"/>
      <c r="JZJ47" s="97"/>
      <c r="JZK47" s="97"/>
      <c r="JZL47" s="97"/>
      <c r="JZM47" s="97"/>
      <c r="JZN47" s="97"/>
      <c r="JZO47" s="97"/>
      <c r="JZP47" s="97"/>
      <c r="JZQ47" s="97"/>
      <c r="JZR47" s="97"/>
      <c r="JZS47" s="97"/>
      <c r="JZT47" s="97"/>
      <c r="JZU47" s="97"/>
      <c r="JZV47" s="97"/>
      <c r="JZW47" s="97"/>
      <c r="JZX47" s="97"/>
      <c r="JZY47" s="97"/>
      <c r="JZZ47" s="97"/>
      <c r="KAA47" s="97"/>
      <c r="KAB47" s="97"/>
      <c r="KAC47" s="97"/>
      <c r="KAD47" s="97"/>
      <c r="KAE47" s="97"/>
      <c r="KAF47" s="97"/>
      <c r="KAG47" s="97"/>
      <c r="KAH47" s="97"/>
      <c r="KAI47" s="97"/>
      <c r="KAJ47" s="97"/>
      <c r="KAK47" s="97"/>
      <c r="KAL47" s="97"/>
      <c r="KAM47" s="97"/>
      <c r="KAN47" s="97"/>
      <c r="KAO47" s="97"/>
      <c r="KAP47" s="97"/>
      <c r="KAQ47" s="97"/>
      <c r="KAR47" s="97"/>
      <c r="KAS47" s="97"/>
      <c r="KAT47" s="97"/>
      <c r="KAU47" s="97"/>
      <c r="KAV47" s="97"/>
      <c r="KAW47" s="97"/>
      <c r="KAX47" s="97"/>
      <c r="KAY47" s="97"/>
      <c r="KAZ47" s="97"/>
      <c r="KBA47" s="97"/>
      <c r="KBB47" s="97"/>
      <c r="KBC47" s="97"/>
      <c r="KBD47" s="97"/>
      <c r="KBE47" s="97"/>
      <c r="KBF47" s="97"/>
      <c r="KBG47" s="97"/>
      <c r="KBH47" s="97"/>
      <c r="KBI47" s="97"/>
      <c r="KBJ47" s="97"/>
      <c r="KBK47" s="97"/>
      <c r="KBL47" s="97"/>
      <c r="KBM47" s="97"/>
      <c r="KBN47" s="97"/>
      <c r="KBO47" s="97"/>
      <c r="KBP47" s="97"/>
      <c r="KBQ47" s="97"/>
      <c r="KBR47" s="97"/>
      <c r="KBS47" s="97"/>
      <c r="KBT47" s="97"/>
      <c r="KBU47" s="97"/>
      <c r="KBV47" s="97"/>
      <c r="KBW47" s="97"/>
      <c r="KBX47" s="97"/>
      <c r="KBY47" s="97"/>
      <c r="KBZ47" s="97"/>
      <c r="KCA47" s="97"/>
      <c r="KCB47" s="97"/>
      <c r="KCC47" s="97"/>
      <c r="KCD47" s="97"/>
      <c r="KCE47" s="97"/>
      <c r="KCF47" s="97"/>
      <c r="KCG47" s="97"/>
      <c r="KCH47" s="97"/>
      <c r="KCI47" s="97"/>
      <c r="KCJ47" s="97"/>
      <c r="KCK47" s="97"/>
      <c r="KCL47" s="97"/>
      <c r="KCM47" s="97"/>
      <c r="KCN47" s="97"/>
      <c r="KCO47" s="97"/>
      <c r="KCP47" s="97"/>
      <c r="KCQ47" s="97"/>
      <c r="KCR47" s="97"/>
      <c r="KCS47" s="97"/>
      <c r="KCT47" s="97"/>
      <c r="KCU47" s="97"/>
      <c r="KCV47" s="97"/>
      <c r="KCW47" s="97"/>
      <c r="KCX47" s="97"/>
      <c r="KCY47" s="97"/>
      <c r="KCZ47" s="97"/>
      <c r="KDA47" s="97"/>
      <c r="KDB47" s="97"/>
      <c r="KDC47" s="97"/>
      <c r="KDD47" s="97"/>
      <c r="KDE47" s="97"/>
      <c r="KDF47" s="97"/>
      <c r="KDG47" s="97"/>
      <c r="KDH47" s="97"/>
      <c r="KDI47" s="97"/>
      <c r="KDJ47" s="97"/>
      <c r="KDK47" s="97"/>
      <c r="KDL47" s="97"/>
      <c r="KDM47" s="97"/>
      <c r="KDN47" s="97"/>
      <c r="KDO47" s="97"/>
      <c r="KDP47" s="97"/>
      <c r="KDQ47" s="97"/>
      <c r="KDR47" s="97"/>
      <c r="KDS47" s="97"/>
      <c r="KDT47" s="97"/>
      <c r="KDU47" s="97"/>
      <c r="KDV47" s="97"/>
      <c r="KDW47" s="97"/>
      <c r="KDX47" s="97"/>
      <c r="KDY47" s="97"/>
      <c r="KDZ47" s="97"/>
      <c r="KEA47" s="97"/>
      <c r="KEB47" s="97"/>
      <c r="KEC47" s="97"/>
      <c r="KED47" s="97"/>
      <c r="KEE47" s="97"/>
      <c r="KEF47" s="97"/>
      <c r="KEG47" s="97"/>
      <c r="KEH47" s="97"/>
      <c r="KEI47" s="97"/>
      <c r="KEJ47" s="97"/>
      <c r="KEK47" s="97"/>
      <c r="KEL47" s="97"/>
      <c r="KEM47" s="97"/>
      <c r="KEN47" s="97"/>
      <c r="KEO47" s="97"/>
      <c r="KEP47" s="97"/>
      <c r="KEQ47" s="97"/>
      <c r="KER47" s="97"/>
      <c r="KES47" s="97"/>
      <c r="KET47" s="97"/>
      <c r="KEU47" s="97"/>
      <c r="KEV47" s="97"/>
      <c r="KEW47" s="97"/>
      <c r="KEX47" s="97"/>
      <c r="KEY47" s="97"/>
      <c r="KEZ47" s="97"/>
      <c r="KFA47" s="97"/>
      <c r="KFB47" s="97"/>
      <c r="KFC47" s="97"/>
      <c r="KFD47" s="97"/>
      <c r="KFE47" s="97"/>
      <c r="KFF47" s="97"/>
      <c r="KFG47" s="97"/>
      <c r="KFH47" s="97"/>
      <c r="KFI47" s="97"/>
      <c r="KFJ47" s="97"/>
      <c r="KFK47" s="97"/>
      <c r="KFL47" s="97"/>
      <c r="KFM47" s="97"/>
      <c r="KFN47" s="97"/>
      <c r="KFO47" s="97"/>
      <c r="KFP47" s="97"/>
      <c r="KFQ47" s="97"/>
      <c r="KFR47" s="97"/>
      <c r="KFS47" s="97"/>
      <c r="KFT47" s="97"/>
      <c r="KFU47" s="97"/>
      <c r="KFV47" s="97"/>
      <c r="KFW47" s="97"/>
      <c r="KFX47" s="97"/>
      <c r="KFY47" s="97"/>
      <c r="KFZ47" s="97"/>
      <c r="KGA47" s="97"/>
      <c r="KGB47" s="97"/>
      <c r="KGC47" s="97"/>
      <c r="KGD47" s="97"/>
      <c r="KGE47" s="97"/>
      <c r="KGF47" s="97"/>
      <c r="KGG47" s="97"/>
      <c r="KGH47" s="97"/>
      <c r="KGI47" s="97"/>
      <c r="KGJ47" s="97"/>
      <c r="KGK47" s="97"/>
      <c r="KGL47" s="97"/>
      <c r="KGM47" s="97"/>
      <c r="KGN47" s="97"/>
      <c r="KGO47" s="97"/>
      <c r="KGP47" s="97"/>
      <c r="KGQ47" s="97"/>
      <c r="KGR47" s="97"/>
      <c r="KGS47" s="97"/>
      <c r="KGT47" s="97"/>
      <c r="KGU47" s="97"/>
      <c r="KGV47" s="97"/>
      <c r="KGW47" s="97"/>
      <c r="KGX47" s="97"/>
      <c r="KGY47" s="97"/>
      <c r="KGZ47" s="97"/>
      <c r="KHA47" s="97"/>
      <c r="KHB47" s="97"/>
      <c r="KHC47" s="97"/>
      <c r="KHD47" s="97"/>
      <c r="KHE47" s="97"/>
      <c r="KHF47" s="97"/>
      <c r="KHG47" s="97"/>
      <c r="KHH47" s="97"/>
      <c r="KHI47" s="97"/>
      <c r="KHJ47" s="97"/>
      <c r="KHK47" s="97"/>
      <c r="KHL47" s="97"/>
      <c r="KHM47" s="97"/>
      <c r="KHN47" s="97"/>
      <c r="KHO47" s="97"/>
      <c r="KHP47" s="97"/>
      <c r="KHQ47" s="97"/>
      <c r="KHR47" s="97"/>
      <c r="KHS47" s="97"/>
      <c r="KHT47" s="97"/>
      <c r="KHU47" s="97"/>
      <c r="KHV47" s="97"/>
      <c r="KHW47" s="97"/>
      <c r="KHX47" s="97"/>
      <c r="KHY47" s="97"/>
      <c r="KHZ47" s="97"/>
      <c r="KIA47" s="97"/>
      <c r="KIB47" s="97"/>
      <c r="KIC47" s="97"/>
      <c r="KID47" s="97"/>
      <c r="KIE47" s="97"/>
      <c r="KIF47" s="97"/>
      <c r="KIG47" s="97"/>
      <c r="KIH47" s="97"/>
      <c r="KII47" s="97"/>
      <c r="KIJ47" s="97"/>
      <c r="KIK47" s="97"/>
      <c r="KIL47" s="97"/>
      <c r="KIM47" s="97"/>
      <c r="KIN47" s="97"/>
      <c r="KIO47" s="97"/>
      <c r="KIP47" s="97"/>
      <c r="KIQ47" s="97"/>
      <c r="KIR47" s="97"/>
      <c r="KIS47" s="97"/>
      <c r="KIT47" s="97"/>
      <c r="KIU47" s="97"/>
      <c r="KIV47" s="97"/>
      <c r="KIW47" s="97"/>
      <c r="KIX47" s="97"/>
      <c r="KIY47" s="97"/>
      <c r="KIZ47" s="97"/>
      <c r="KJA47" s="97"/>
      <c r="KJB47" s="97"/>
      <c r="KJC47" s="97"/>
      <c r="KJD47" s="97"/>
      <c r="KJE47" s="97"/>
      <c r="KJF47" s="97"/>
      <c r="KJG47" s="97"/>
      <c r="KJH47" s="97"/>
      <c r="KJI47" s="97"/>
      <c r="KJJ47" s="97"/>
      <c r="KJK47" s="97"/>
      <c r="KJL47" s="97"/>
      <c r="KJM47" s="97"/>
      <c r="KJN47" s="97"/>
      <c r="KJO47" s="97"/>
      <c r="KJP47" s="97"/>
      <c r="KJQ47" s="97"/>
      <c r="KJR47" s="97"/>
      <c r="KJS47" s="97"/>
      <c r="KJT47" s="97"/>
      <c r="KJU47" s="97"/>
      <c r="KJV47" s="97"/>
      <c r="KJW47" s="97"/>
      <c r="KJX47" s="97"/>
      <c r="KJY47" s="97"/>
      <c r="KJZ47" s="97"/>
      <c r="KKA47" s="97"/>
      <c r="KKB47" s="97"/>
      <c r="KKC47" s="97"/>
      <c r="KKD47" s="97"/>
      <c r="KKE47" s="97"/>
      <c r="KKF47" s="97"/>
      <c r="KKG47" s="97"/>
      <c r="KKH47" s="97"/>
      <c r="KKI47" s="97"/>
      <c r="KKJ47" s="97"/>
      <c r="KKK47" s="97"/>
      <c r="KKL47" s="97"/>
      <c r="KKM47" s="97"/>
      <c r="KKN47" s="97"/>
      <c r="KKO47" s="97"/>
      <c r="KKP47" s="97"/>
      <c r="KKQ47" s="97"/>
      <c r="KKR47" s="97"/>
      <c r="KKS47" s="97"/>
      <c r="KKT47" s="97"/>
      <c r="KKU47" s="97"/>
      <c r="KKV47" s="97"/>
      <c r="KKW47" s="97"/>
      <c r="KKX47" s="97"/>
      <c r="KKY47" s="97"/>
      <c r="KKZ47" s="97"/>
      <c r="KLA47" s="97"/>
      <c r="KLB47" s="97"/>
      <c r="KLC47" s="97"/>
      <c r="KLD47" s="97"/>
      <c r="KLE47" s="97"/>
      <c r="KLF47" s="97"/>
      <c r="KLG47" s="97"/>
      <c r="KLH47" s="97"/>
      <c r="KLI47" s="97"/>
      <c r="KLJ47" s="97"/>
      <c r="KLK47" s="97"/>
      <c r="KLL47" s="97"/>
      <c r="KLM47" s="97"/>
      <c r="KLN47" s="97"/>
      <c r="KLO47" s="97"/>
      <c r="KLP47" s="97"/>
      <c r="KLQ47" s="97"/>
      <c r="KLR47" s="97"/>
      <c r="KLS47" s="97"/>
      <c r="KLT47" s="97"/>
      <c r="KLU47" s="97"/>
      <c r="KLV47" s="97"/>
      <c r="KLW47" s="97"/>
      <c r="KLX47" s="97"/>
      <c r="KLY47" s="97"/>
      <c r="KLZ47" s="97"/>
      <c r="KMA47" s="97"/>
      <c r="KMB47" s="97"/>
      <c r="KMC47" s="97"/>
      <c r="KMD47" s="97"/>
      <c r="KME47" s="97"/>
      <c r="KMF47" s="97"/>
      <c r="KMG47" s="97"/>
      <c r="KMH47" s="97"/>
      <c r="KMI47" s="97"/>
      <c r="KMJ47" s="97"/>
      <c r="KMK47" s="97"/>
      <c r="KML47" s="97"/>
      <c r="KMM47" s="97"/>
      <c r="KMN47" s="97"/>
      <c r="KMO47" s="97"/>
      <c r="KMP47" s="97"/>
      <c r="KMQ47" s="97"/>
      <c r="KMR47" s="97"/>
      <c r="KMS47" s="97"/>
      <c r="KMT47" s="97"/>
      <c r="KMU47" s="97"/>
      <c r="KMV47" s="97"/>
      <c r="KMW47" s="97"/>
      <c r="KMX47" s="97"/>
      <c r="KMY47" s="97"/>
      <c r="KMZ47" s="97"/>
      <c r="KNA47" s="97"/>
      <c r="KNB47" s="97"/>
      <c r="KNC47" s="97"/>
      <c r="KND47" s="97"/>
      <c r="KNE47" s="97"/>
      <c r="KNF47" s="97"/>
      <c r="KNG47" s="97"/>
      <c r="KNH47" s="97"/>
      <c r="KNI47" s="97"/>
      <c r="KNJ47" s="97"/>
      <c r="KNK47" s="97"/>
      <c r="KNL47" s="97"/>
      <c r="KNM47" s="97"/>
      <c r="KNN47" s="97"/>
      <c r="KNO47" s="97"/>
      <c r="KNP47" s="97"/>
      <c r="KNQ47" s="97"/>
      <c r="KNR47" s="97"/>
      <c r="KNS47" s="97"/>
      <c r="KNT47" s="97"/>
      <c r="KNU47" s="97"/>
      <c r="KNV47" s="97"/>
      <c r="KNW47" s="97"/>
      <c r="KNX47" s="97"/>
      <c r="KNY47" s="97"/>
      <c r="KNZ47" s="97"/>
      <c r="KOA47" s="97"/>
      <c r="KOB47" s="97"/>
      <c r="KOC47" s="97"/>
      <c r="KOD47" s="97"/>
      <c r="KOE47" s="97"/>
      <c r="KOF47" s="97"/>
      <c r="KOG47" s="97"/>
      <c r="KOH47" s="97"/>
      <c r="KOI47" s="97"/>
      <c r="KOJ47" s="97"/>
      <c r="KOK47" s="97"/>
      <c r="KOL47" s="97"/>
      <c r="KOM47" s="97"/>
      <c r="KON47" s="97"/>
      <c r="KOO47" s="97"/>
      <c r="KOP47" s="97"/>
      <c r="KOQ47" s="97"/>
      <c r="KOR47" s="97"/>
      <c r="KOS47" s="97"/>
      <c r="KOT47" s="97"/>
      <c r="KOU47" s="97"/>
      <c r="KOV47" s="97"/>
      <c r="KOW47" s="97"/>
      <c r="KOX47" s="97"/>
      <c r="KOY47" s="97"/>
      <c r="KOZ47" s="97"/>
      <c r="KPA47" s="97"/>
      <c r="KPB47" s="97"/>
      <c r="KPC47" s="97"/>
      <c r="KPD47" s="97"/>
      <c r="KPE47" s="97"/>
      <c r="KPF47" s="97"/>
      <c r="KPG47" s="97"/>
      <c r="KPH47" s="97"/>
      <c r="KPI47" s="97"/>
      <c r="KPJ47" s="97"/>
      <c r="KPK47" s="97"/>
      <c r="KPL47" s="97"/>
      <c r="KPM47" s="97"/>
      <c r="KPN47" s="97"/>
      <c r="KPO47" s="97"/>
      <c r="KPP47" s="97"/>
      <c r="KPQ47" s="97"/>
      <c r="KPR47" s="97"/>
      <c r="KPS47" s="97"/>
      <c r="KPT47" s="97"/>
      <c r="KPU47" s="97"/>
      <c r="KPV47" s="97"/>
      <c r="KPW47" s="97"/>
      <c r="KPX47" s="97"/>
      <c r="KPY47" s="97"/>
      <c r="KPZ47" s="97"/>
      <c r="KQA47" s="97"/>
      <c r="KQB47" s="97"/>
      <c r="KQC47" s="97"/>
      <c r="KQD47" s="97"/>
      <c r="KQE47" s="97"/>
      <c r="KQF47" s="97"/>
      <c r="KQG47" s="97"/>
      <c r="KQH47" s="97"/>
      <c r="KQI47" s="97"/>
      <c r="KQJ47" s="97"/>
      <c r="KQK47" s="97"/>
      <c r="KQL47" s="97"/>
      <c r="KQM47" s="97"/>
      <c r="KQN47" s="97"/>
      <c r="KQO47" s="97"/>
      <c r="KQP47" s="97"/>
      <c r="KQQ47" s="97"/>
      <c r="KQR47" s="97"/>
      <c r="KQS47" s="97"/>
      <c r="KQT47" s="97"/>
      <c r="KQU47" s="97"/>
      <c r="KQV47" s="97"/>
      <c r="KQW47" s="97"/>
      <c r="KQX47" s="97"/>
      <c r="KQY47" s="97"/>
      <c r="KQZ47" s="97"/>
      <c r="KRA47" s="97"/>
      <c r="KRB47" s="97"/>
      <c r="KRC47" s="97"/>
      <c r="KRD47" s="97"/>
      <c r="KRE47" s="97"/>
      <c r="KRF47" s="97"/>
      <c r="KRG47" s="97"/>
      <c r="KRH47" s="97"/>
      <c r="KRI47" s="97"/>
      <c r="KRJ47" s="97"/>
      <c r="KRK47" s="97"/>
      <c r="KRL47" s="97"/>
      <c r="KRM47" s="97"/>
      <c r="KRN47" s="97"/>
      <c r="KRO47" s="97"/>
      <c r="KRP47" s="97"/>
      <c r="KRQ47" s="97"/>
      <c r="KRR47" s="97"/>
      <c r="KRS47" s="97"/>
      <c r="KRT47" s="97"/>
      <c r="KRU47" s="97"/>
      <c r="KRV47" s="97"/>
      <c r="KRW47" s="97"/>
      <c r="KRX47" s="97"/>
      <c r="KRY47" s="97"/>
      <c r="KRZ47" s="97"/>
      <c r="KSA47" s="97"/>
      <c r="KSB47" s="97"/>
      <c r="KSC47" s="97"/>
      <c r="KSD47" s="97"/>
      <c r="KSE47" s="97"/>
      <c r="KSF47" s="97"/>
      <c r="KSG47" s="97"/>
      <c r="KSH47" s="97"/>
      <c r="KSI47" s="97"/>
      <c r="KSJ47" s="97"/>
      <c r="KSK47" s="97"/>
      <c r="KSL47" s="97"/>
      <c r="KSM47" s="97"/>
      <c r="KSN47" s="97"/>
      <c r="KSO47" s="97"/>
      <c r="KSP47" s="97"/>
      <c r="KSQ47" s="97"/>
      <c r="KSR47" s="97"/>
      <c r="KSS47" s="97"/>
      <c r="KST47" s="97"/>
      <c r="KSU47" s="97"/>
      <c r="KSV47" s="97"/>
      <c r="KSW47" s="97"/>
      <c r="KSX47" s="97"/>
      <c r="KSY47" s="97"/>
      <c r="KSZ47" s="97"/>
      <c r="KTA47" s="97"/>
      <c r="KTB47" s="97"/>
      <c r="KTC47" s="97"/>
      <c r="KTD47" s="97"/>
      <c r="KTE47" s="97"/>
      <c r="KTF47" s="97"/>
      <c r="KTG47" s="97"/>
      <c r="KTH47" s="97"/>
      <c r="KTI47" s="97"/>
      <c r="KTJ47" s="97"/>
      <c r="KTK47" s="97"/>
      <c r="KTL47" s="97"/>
      <c r="KTM47" s="97"/>
      <c r="KTN47" s="97"/>
      <c r="KTO47" s="97"/>
      <c r="KTP47" s="97"/>
      <c r="KTQ47" s="97"/>
      <c r="KTR47" s="97"/>
      <c r="KTS47" s="97"/>
      <c r="KTT47" s="97"/>
      <c r="KTU47" s="97"/>
      <c r="KTV47" s="97"/>
      <c r="KTW47" s="97"/>
      <c r="KTX47" s="97"/>
      <c r="KTY47" s="97"/>
      <c r="KTZ47" s="97"/>
      <c r="KUA47" s="97"/>
      <c r="KUB47" s="97"/>
      <c r="KUC47" s="97"/>
      <c r="KUD47" s="97"/>
      <c r="KUE47" s="97"/>
      <c r="KUF47" s="97"/>
      <c r="KUG47" s="97"/>
      <c r="KUH47" s="97"/>
      <c r="KUI47" s="97"/>
      <c r="KUJ47" s="97"/>
      <c r="KUK47" s="97"/>
      <c r="KUL47" s="97"/>
      <c r="KUM47" s="97"/>
      <c r="KUN47" s="97"/>
      <c r="KUO47" s="97"/>
      <c r="KUP47" s="97"/>
      <c r="KUQ47" s="97"/>
      <c r="KUR47" s="97"/>
      <c r="KUS47" s="97"/>
      <c r="KUT47" s="97"/>
      <c r="KUU47" s="97"/>
      <c r="KUV47" s="97"/>
      <c r="KUW47" s="97"/>
      <c r="KUX47" s="97"/>
      <c r="KUY47" s="97"/>
      <c r="KUZ47" s="97"/>
      <c r="KVA47" s="97"/>
      <c r="KVB47" s="97"/>
      <c r="KVC47" s="97"/>
      <c r="KVD47" s="97"/>
      <c r="KVE47" s="97"/>
      <c r="KVF47" s="97"/>
      <c r="KVG47" s="97"/>
      <c r="KVH47" s="97"/>
      <c r="KVI47" s="97"/>
      <c r="KVJ47" s="97"/>
      <c r="KVK47" s="97"/>
      <c r="KVL47" s="97"/>
      <c r="KVM47" s="97"/>
      <c r="KVN47" s="97"/>
      <c r="KVO47" s="97"/>
      <c r="KVP47" s="97"/>
      <c r="KVQ47" s="97"/>
      <c r="KVR47" s="97"/>
      <c r="KVS47" s="97"/>
      <c r="KVT47" s="97"/>
      <c r="KVU47" s="97"/>
      <c r="KVV47" s="97"/>
      <c r="KVW47" s="97"/>
      <c r="KVX47" s="97"/>
      <c r="KVY47" s="97"/>
      <c r="KVZ47" s="97"/>
      <c r="KWA47" s="97"/>
      <c r="KWB47" s="97"/>
      <c r="KWC47" s="97"/>
      <c r="KWD47" s="97"/>
      <c r="KWE47" s="97"/>
      <c r="KWF47" s="97"/>
      <c r="KWG47" s="97"/>
      <c r="KWH47" s="97"/>
      <c r="KWI47" s="97"/>
      <c r="KWJ47" s="97"/>
      <c r="KWK47" s="97"/>
      <c r="KWL47" s="97"/>
      <c r="KWM47" s="97"/>
      <c r="KWN47" s="97"/>
      <c r="KWO47" s="97"/>
      <c r="KWP47" s="97"/>
      <c r="KWQ47" s="97"/>
      <c r="KWR47" s="97"/>
      <c r="KWS47" s="97"/>
      <c r="KWT47" s="97"/>
      <c r="KWU47" s="97"/>
      <c r="KWV47" s="97"/>
      <c r="KWW47" s="97"/>
      <c r="KWX47" s="97"/>
      <c r="KWY47" s="97"/>
      <c r="KWZ47" s="97"/>
      <c r="KXA47" s="97"/>
      <c r="KXB47" s="97"/>
      <c r="KXC47" s="97"/>
      <c r="KXD47" s="97"/>
      <c r="KXE47" s="97"/>
      <c r="KXF47" s="97"/>
      <c r="KXG47" s="97"/>
      <c r="KXH47" s="97"/>
      <c r="KXI47" s="97"/>
      <c r="KXJ47" s="97"/>
      <c r="KXK47" s="97"/>
      <c r="KXL47" s="97"/>
      <c r="KXM47" s="97"/>
      <c r="KXN47" s="97"/>
      <c r="KXO47" s="97"/>
      <c r="KXP47" s="97"/>
      <c r="KXQ47" s="97"/>
      <c r="KXR47" s="97"/>
      <c r="KXS47" s="97"/>
      <c r="KXT47" s="97"/>
      <c r="KXU47" s="97"/>
      <c r="KXV47" s="97"/>
      <c r="KXW47" s="97"/>
      <c r="KXX47" s="97"/>
      <c r="KXY47" s="97"/>
      <c r="KXZ47" s="97"/>
      <c r="KYA47" s="97"/>
      <c r="KYB47" s="97"/>
      <c r="KYC47" s="97"/>
      <c r="KYD47" s="97"/>
      <c r="KYE47" s="97"/>
      <c r="KYF47" s="97"/>
      <c r="KYG47" s="97"/>
      <c r="KYH47" s="97"/>
      <c r="KYI47" s="97"/>
      <c r="KYJ47" s="97"/>
      <c r="KYK47" s="97"/>
      <c r="KYL47" s="97"/>
      <c r="KYM47" s="97"/>
      <c r="KYN47" s="97"/>
      <c r="KYO47" s="97"/>
      <c r="KYP47" s="97"/>
      <c r="KYQ47" s="97"/>
      <c r="KYR47" s="97"/>
      <c r="KYS47" s="97"/>
      <c r="KYT47" s="97"/>
      <c r="KYU47" s="97"/>
      <c r="KYV47" s="97"/>
      <c r="KYW47" s="97"/>
      <c r="KYX47" s="97"/>
      <c r="KYY47" s="97"/>
      <c r="KYZ47" s="97"/>
      <c r="KZA47" s="97"/>
      <c r="KZB47" s="97"/>
      <c r="KZC47" s="97"/>
      <c r="KZD47" s="97"/>
      <c r="KZE47" s="97"/>
      <c r="KZF47" s="97"/>
      <c r="KZG47" s="97"/>
      <c r="KZH47" s="97"/>
      <c r="KZI47" s="97"/>
      <c r="KZJ47" s="97"/>
      <c r="KZK47" s="97"/>
      <c r="KZL47" s="97"/>
      <c r="KZM47" s="97"/>
      <c r="KZN47" s="97"/>
      <c r="KZO47" s="97"/>
      <c r="KZP47" s="97"/>
      <c r="KZQ47" s="97"/>
      <c r="KZR47" s="97"/>
      <c r="KZS47" s="97"/>
      <c r="KZT47" s="97"/>
      <c r="KZU47" s="97"/>
      <c r="KZV47" s="97"/>
      <c r="KZW47" s="97"/>
      <c r="KZX47" s="97"/>
      <c r="KZY47" s="97"/>
      <c r="KZZ47" s="97"/>
      <c r="LAA47" s="97"/>
      <c r="LAB47" s="97"/>
      <c r="LAC47" s="97"/>
      <c r="LAD47" s="97"/>
      <c r="LAE47" s="97"/>
      <c r="LAF47" s="97"/>
      <c r="LAG47" s="97"/>
      <c r="LAH47" s="97"/>
      <c r="LAI47" s="97"/>
      <c r="LAJ47" s="97"/>
      <c r="LAK47" s="97"/>
      <c r="LAL47" s="97"/>
      <c r="LAM47" s="97"/>
      <c r="LAN47" s="97"/>
      <c r="LAO47" s="97"/>
      <c r="LAP47" s="97"/>
      <c r="LAQ47" s="97"/>
      <c r="LAR47" s="97"/>
      <c r="LAS47" s="97"/>
      <c r="LAT47" s="97"/>
      <c r="LAU47" s="97"/>
      <c r="LAV47" s="97"/>
      <c r="LAW47" s="97"/>
      <c r="LAX47" s="97"/>
      <c r="LAY47" s="97"/>
      <c r="LAZ47" s="97"/>
      <c r="LBA47" s="97"/>
      <c r="LBB47" s="97"/>
      <c r="LBC47" s="97"/>
      <c r="LBD47" s="97"/>
      <c r="LBE47" s="97"/>
      <c r="LBF47" s="97"/>
      <c r="LBG47" s="97"/>
      <c r="LBH47" s="97"/>
      <c r="LBI47" s="97"/>
      <c r="LBJ47" s="97"/>
      <c r="LBK47" s="97"/>
      <c r="LBL47" s="97"/>
      <c r="LBM47" s="97"/>
      <c r="LBN47" s="97"/>
      <c r="LBO47" s="97"/>
      <c r="LBP47" s="97"/>
      <c r="LBQ47" s="97"/>
      <c r="LBR47" s="97"/>
      <c r="LBS47" s="97"/>
      <c r="LBT47" s="97"/>
      <c r="LBU47" s="97"/>
      <c r="LBV47" s="97"/>
      <c r="LBW47" s="97"/>
      <c r="LBX47" s="97"/>
      <c r="LBY47" s="97"/>
      <c r="LBZ47" s="97"/>
      <c r="LCA47" s="97"/>
      <c r="LCB47" s="97"/>
      <c r="LCC47" s="97"/>
      <c r="LCD47" s="97"/>
      <c r="LCE47" s="97"/>
      <c r="LCF47" s="97"/>
      <c r="LCG47" s="97"/>
      <c r="LCH47" s="97"/>
      <c r="LCI47" s="97"/>
      <c r="LCJ47" s="97"/>
      <c r="LCK47" s="97"/>
      <c r="LCL47" s="97"/>
      <c r="LCM47" s="97"/>
      <c r="LCN47" s="97"/>
      <c r="LCO47" s="97"/>
      <c r="LCP47" s="97"/>
      <c r="LCQ47" s="97"/>
      <c r="LCR47" s="97"/>
      <c r="LCS47" s="97"/>
      <c r="LCT47" s="97"/>
      <c r="LCU47" s="97"/>
      <c r="LCV47" s="97"/>
      <c r="LCW47" s="97"/>
      <c r="LCX47" s="97"/>
      <c r="LCY47" s="97"/>
      <c r="LCZ47" s="97"/>
      <c r="LDA47" s="97"/>
      <c r="LDB47" s="97"/>
      <c r="LDC47" s="97"/>
      <c r="LDD47" s="97"/>
      <c r="LDE47" s="97"/>
      <c r="LDF47" s="97"/>
      <c r="LDG47" s="97"/>
      <c r="LDH47" s="97"/>
      <c r="LDI47" s="97"/>
      <c r="LDJ47" s="97"/>
      <c r="LDK47" s="97"/>
      <c r="LDL47" s="97"/>
      <c r="LDM47" s="97"/>
      <c r="LDN47" s="97"/>
      <c r="LDO47" s="97"/>
      <c r="LDP47" s="97"/>
      <c r="LDQ47" s="97"/>
      <c r="LDR47" s="97"/>
      <c r="LDS47" s="97"/>
      <c r="LDT47" s="97"/>
      <c r="LDU47" s="97"/>
      <c r="LDV47" s="97"/>
      <c r="LDW47" s="97"/>
      <c r="LDX47" s="97"/>
      <c r="LDY47" s="97"/>
      <c r="LDZ47" s="97"/>
      <c r="LEA47" s="97"/>
      <c r="LEB47" s="97"/>
      <c r="LEC47" s="97"/>
      <c r="LED47" s="97"/>
      <c r="LEE47" s="97"/>
      <c r="LEF47" s="97"/>
      <c r="LEG47" s="97"/>
      <c r="LEH47" s="97"/>
      <c r="LEI47" s="97"/>
      <c r="LEJ47" s="97"/>
      <c r="LEK47" s="97"/>
      <c r="LEL47" s="97"/>
      <c r="LEM47" s="97"/>
      <c r="LEN47" s="97"/>
      <c r="LEO47" s="97"/>
      <c r="LEP47" s="97"/>
      <c r="LEQ47" s="97"/>
      <c r="LER47" s="97"/>
      <c r="LES47" s="97"/>
      <c r="LET47" s="97"/>
      <c r="LEU47" s="97"/>
      <c r="LEV47" s="97"/>
      <c r="LEW47" s="97"/>
      <c r="LEX47" s="97"/>
      <c r="LEY47" s="97"/>
      <c r="LEZ47" s="97"/>
      <c r="LFA47" s="97"/>
      <c r="LFB47" s="97"/>
      <c r="LFC47" s="97"/>
      <c r="LFD47" s="97"/>
      <c r="LFE47" s="97"/>
      <c r="LFF47" s="97"/>
      <c r="LFG47" s="97"/>
      <c r="LFH47" s="97"/>
      <c r="LFI47" s="97"/>
      <c r="LFJ47" s="97"/>
      <c r="LFK47" s="97"/>
      <c r="LFL47" s="97"/>
      <c r="LFM47" s="97"/>
      <c r="LFN47" s="97"/>
      <c r="LFO47" s="97"/>
      <c r="LFP47" s="97"/>
      <c r="LFQ47" s="97"/>
      <c r="LFR47" s="97"/>
      <c r="LFS47" s="97"/>
      <c r="LFT47" s="97"/>
      <c r="LFU47" s="97"/>
      <c r="LFV47" s="97"/>
      <c r="LFW47" s="97"/>
      <c r="LFX47" s="97"/>
      <c r="LFY47" s="97"/>
      <c r="LFZ47" s="97"/>
      <c r="LGA47" s="97"/>
      <c r="LGB47" s="97"/>
      <c r="LGC47" s="97"/>
      <c r="LGD47" s="97"/>
      <c r="LGE47" s="97"/>
      <c r="LGF47" s="97"/>
      <c r="LGG47" s="97"/>
      <c r="LGH47" s="97"/>
      <c r="LGI47" s="97"/>
      <c r="LGJ47" s="97"/>
      <c r="LGK47" s="97"/>
      <c r="LGL47" s="97"/>
      <c r="LGM47" s="97"/>
      <c r="LGN47" s="97"/>
      <c r="LGO47" s="97"/>
      <c r="LGP47" s="97"/>
      <c r="LGQ47" s="97"/>
      <c r="LGR47" s="97"/>
      <c r="LGS47" s="97"/>
      <c r="LGT47" s="97"/>
      <c r="LGU47" s="97"/>
      <c r="LGV47" s="97"/>
      <c r="LGW47" s="97"/>
      <c r="LGX47" s="97"/>
      <c r="LGY47" s="97"/>
      <c r="LGZ47" s="97"/>
      <c r="LHA47" s="97"/>
      <c r="LHB47" s="97"/>
      <c r="LHC47" s="97"/>
      <c r="LHD47" s="97"/>
      <c r="LHE47" s="97"/>
      <c r="LHF47" s="97"/>
      <c r="LHG47" s="97"/>
      <c r="LHH47" s="97"/>
      <c r="LHI47" s="97"/>
      <c r="LHJ47" s="97"/>
      <c r="LHK47" s="97"/>
      <c r="LHL47" s="97"/>
      <c r="LHM47" s="97"/>
      <c r="LHN47" s="97"/>
      <c r="LHO47" s="97"/>
      <c r="LHP47" s="97"/>
      <c r="LHQ47" s="97"/>
      <c r="LHR47" s="97"/>
      <c r="LHS47" s="97"/>
      <c r="LHT47" s="97"/>
      <c r="LHU47" s="97"/>
      <c r="LHV47" s="97"/>
      <c r="LHW47" s="97"/>
      <c r="LHX47" s="97"/>
      <c r="LHY47" s="97"/>
      <c r="LHZ47" s="97"/>
      <c r="LIA47" s="97"/>
      <c r="LIB47" s="97"/>
      <c r="LIC47" s="97"/>
      <c r="LID47" s="97"/>
      <c r="LIE47" s="97"/>
      <c r="LIF47" s="97"/>
      <c r="LIG47" s="97"/>
      <c r="LIH47" s="97"/>
      <c r="LII47" s="97"/>
      <c r="LIJ47" s="97"/>
      <c r="LIK47" s="97"/>
      <c r="LIL47" s="97"/>
      <c r="LIM47" s="97"/>
      <c r="LIN47" s="97"/>
      <c r="LIO47" s="97"/>
      <c r="LIP47" s="97"/>
      <c r="LIQ47" s="97"/>
      <c r="LIR47" s="97"/>
      <c r="LIS47" s="97"/>
      <c r="LIT47" s="97"/>
      <c r="LIU47" s="97"/>
      <c r="LIV47" s="97"/>
      <c r="LIW47" s="97"/>
      <c r="LIX47" s="97"/>
      <c r="LIY47" s="97"/>
      <c r="LIZ47" s="97"/>
      <c r="LJA47" s="97"/>
      <c r="LJB47" s="97"/>
      <c r="LJC47" s="97"/>
      <c r="LJD47" s="97"/>
      <c r="LJE47" s="97"/>
      <c r="LJF47" s="97"/>
      <c r="LJG47" s="97"/>
      <c r="LJH47" s="97"/>
      <c r="LJI47" s="97"/>
      <c r="LJJ47" s="97"/>
      <c r="LJK47" s="97"/>
      <c r="LJL47" s="97"/>
      <c r="LJM47" s="97"/>
      <c r="LJN47" s="97"/>
      <c r="LJO47" s="97"/>
      <c r="LJP47" s="97"/>
      <c r="LJQ47" s="97"/>
      <c r="LJR47" s="97"/>
      <c r="LJS47" s="97"/>
      <c r="LJT47" s="97"/>
      <c r="LJU47" s="97"/>
      <c r="LJV47" s="97"/>
      <c r="LJW47" s="97"/>
      <c r="LJX47" s="97"/>
      <c r="LJY47" s="97"/>
      <c r="LJZ47" s="97"/>
      <c r="LKA47" s="97"/>
      <c r="LKB47" s="97"/>
      <c r="LKC47" s="97"/>
      <c r="LKD47" s="97"/>
      <c r="LKE47" s="97"/>
      <c r="LKF47" s="97"/>
      <c r="LKG47" s="97"/>
      <c r="LKH47" s="97"/>
      <c r="LKI47" s="97"/>
      <c r="LKJ47" s="97"/>
      <c r="LKK47" s="97"/>
      <c r="LKL47" s="97"/>
      <c r="LKM47" s="97"/>
      <c r="LKN47" s="97"/>
      <c r="LKO47" s="97"/>
      <c r="LKP47" s="97"/>
      <c r="LKQ47" s="97"/>
      <c r="LKR47" s="97"/>
      <c r="LKS47" s="97"/>
      <c r="LKT47" s="97"/>
      <c r="LKU47" s="97"/>
      <c r="LKV47" s="97"/>
      <c r="LKW47" s="97"/>
      <c r="LKX47" s="97"/>
      <c r="LKY47" s="97"/>
      <c r="LKZ47" s="97"/>
      <c r="LLA47" s="97"/>
      <c r="LLB47" s="97"/>
      <c r="LLC47" s="97"/>
      <c r="LLD47" s="97"/>
      <c r="LLE47" s="97"/>
      <c r="LLF47" s="97"/>
      <c r="LLG47" s="97"/>
      <c r="LLH47" s="97"/>
      <c r="LLI47" s="97"/>
      <c r="LLJ47" s="97"/>
      <c r="LLK47" s="97"/>
      <c r="LLL47" s="97"/>
      <c r="LLM47" s="97"/>
      <c r="LLN47" s="97"/>
      <c r="LLO47" s="97"/>
      <c r="LLP47" s="97"/>
      <c r="LLQ47" s="97"/>
      <c r="LLR47" s="97"/>
      <c r="LLS47" s="97"/>
      <c r="LLT47" s="97"/>
      <c r="LLU47" s="97"/>
      <c r="LLV47" s="97"/>
      <c r="LLW47" s="97"/>
      <c r="LLX47" s="97"/>
      <c r="LLY47" s="97"/>
      <c r="LLZ47" s="97"/>
      <c r="LMA47" s="97"/>
      <c r="LMB47" s="97"/>
      <c r="LMC47" s="97"/>
      <c r="LMD47" s="97"/>
      <c r="LME47" s="97"/>
      <c r="LMF47" s="97"/>
      <c r="LMG47" s="97"/>
      <c r="LMH47" s="97"/>
      <c r="LMI47" s="97"/>
      <c r="LMJ47" s="97"/>
      <c r="LMK47" s="97"/>
      <c r="LML47" s="97"/>
      <c r="LMM47" s="97"/>
      <c r="LMN47" s="97"/>
      <c r="LMO47" s="97"/>
      <c r="LMP47" s="97"/>
      <c r="LMQ47" s="97"/>
      <c r="LMR47" s="97"/>
      <c r="LMS47" s="97"/>
      <c r="LMT47" s="97"/>
      <c r="LMU47" s="97"/>
      <c r="LMV47" s="97"/>
      <c r="LMW47" s="97"/>
      <c r="LMX47" s="97"/>
      <c r="LMY47" s="97"/>
      <c r="LMZ47" s="97"/>
      <c r="LNA47" s="97"/>
      <c r="LNB47" s="97"/>
      <c r="LNC47" s="97"/>
      <c r="LND47" s="97"/>
      <c r="LNE47" s="97"/>
      <c r="LNF47" s="97"/>
      <c r="LNG47" s="97"/>
      <c r="LNH47" s="97"/>
      <c r="LNI47" s="97"/>
      <c r="LNJ47" s="97"/>
      <c r="LNK47" s="97"/>
      <c r="LNL47" s="97"/>
      <c r="LNM47" s="97"/>
      <c r="LNN47" s="97"/>
      <c r="LNO47" s="97"/>
      <c r="LNP47" s="97"/>
      <c r="LNQ47" s="97"/>
      <c r="LNR47" s="97"/>
      <c r="LNS47" s="97"/>
      <c r="LNT47" s="97"/>
      <c r="LNU47" s="97"/>
      <c r="LNV47" s="97"/>
      <c r="LNW47" s="97"/>
      <c r="LNX47" s="97"/>
      <c r="LNY47" s="97"/>
      <c r="LNZ47" s="97"/>
      <c r="LOA47" s="97"/>
      <c r="LOB47" s="97"/>
      <c r="LOC47" s="97"/>
      <c r="LOD47" s="97"/>
      <c r="LOE47" s="97"/>
      <c r="LOF47" s="97"/>
      <c r="LOG47" s="97"/>
      <c r="LOH47" s="97"/>
      <c r="LOI47" s="97"/>
      <c r="LOJ47" s="97"/>
      <c r="LOK47" s="97"/>
      <c r="LOL47" s="97"/>
      <c r="LOM47" s="97"/>
      <c r="LON47" s="97"/>
      <c r="LOO47" s="97"/>
      <c r="LOP47" s="97"/>
      <c r="LOQ47" s="97"/>
      <c r="LOR47" s="97"/>
      <c r="LOS47" s="97"/>
      <c r="LOT47" s="97"/>
      <c r="LOU47" s="97"/>
      <c r="LOV47" s="97"/>
      <c r="LOW47" s="97"/>
      <c r="LOX47" s="97"/>
      <c r="LOY47" s="97"/>
      <c r="LOZ47" s="97"/>
      <c r="LPA47" s="97"/>
      <c r="LPB47" s="97"/>
      <c r="LPC47" s="97"/>
      <c r="LPD47" s="97"/>
      <c r="LPE47" s="97"/>
      <c r="LPF47" s="97"/>
      <c r="LPG47" s="97"/>
      <c r="LPH47" s="97"/>
      <c r="LPI47" s="97"/>
      <c r="LPJ47" s="97"/>
      <c r="LPK47" s="97"/>
      <c r="LPL47" s="97"/>
      <c r="LPM47" s="97"/>
      <c r="LPN47" s="97"/>
      <c r="LPO47" s="97"/>
      <c r="LPP47" s="97"/>
      <c r="LPQ47" s="97"/>
      <c r="LPR47" s="97"/>
      <c r="LPS47" s="97"/>
      <c r="LPT47" s="97"/>
      <c r="LPU47" s="97"/>
      <c r="LPV47" s="97"/>
      <c r="LPW47" s="97"/>
      <c r="LPX47" s="97"/>
      <c r="LPY47" s="97"/>
      <c r="LPZ47" s="97"/>
      <c r="LQA47" s="97"/>
      <c r="LQB47" s="97"/>
      <c r="LQC47" s="97"/>
      <c r="LQD47" s="97"/>
      <c r="LQE47" s="97"/>
      <c r="LQF47" s="97"/>
      <c r="LQG47" s="97"/>
      <c r="LQH47" s="97"/>
      <c r="LQI47" s="97"/>
      <c r="LQJ47" s="97"/>
      <c r="LQK47" s="97"/>
      <c r="LQL47" s="97"/>
      <c r="LQM47" s="97"/>
      <c r="LQN47" s="97"/>
      <c r="LQO47" s="97"/>
      <c r="LQP47" s="97"/>
      <c r="LQQ47" s="97"/>
      <c r="LQR47" s="97"/>
      <c r="LQS47" s="97"/>
      <c r="LQT47" s="97"/>
      <c r="LQU47" s="97"/>
      <c r="LQV47" s="97"/>
      <c r="LQW47" s="97"/>
      <c r="LQX47" s="97"/>
      <c r="LQY47" s="97"/>
      <c r="LQZ47" s="97"/>
      <c r="LRA47" s="97"/>
      <c r="LRB47" s="97"/>
      <c r="LRC47" s="97"/>
      <c r="LRD47" s="97"/>
      <c r="LRE47" s="97"/>
      <c r="LRF47" s="97"/>
      <c r="LRG47" s="97"/>
      <c r="LRH47" s="97"/>
      <c r="LRI47" s="97"/>
      <c r="LRJ47" s="97"/>
      <c r="LRK47" s="97"/>
      <c r="LRL47" s="97"/>
      <c r="LRM47" s="97"/>
      <c r="LRN47" s="97"/>
      <c r="LRO47" s="97"/>
      <c r="LRP47" s="97"/>
      <c r="LRQ47" s="97"/>
      <c r="LRR47" s="97"/>
      <c r="LRS47" s="97"/>
      <c r="LRT47" s="97"/>
      <c r="LRU47" s="97"/>
      <c r="LRV47" s="97"/>
      <c r="LRW47" s="97"/>
      <c r="LRX47" s="97"/>
      <c r="LRY47" s="97"/>
      <c r="LRZ47" s="97"/>
      <c r="LSA47" s="97"/>
      <c r="LSB47" s="97"/>
      <c r="LSC47" s="97"/>
      <c r="LSD47" s="97"/>
      <c r="LSE47" s="97"/>
      <c r="LSF47" s="97"/>
      <c r="LSG47" s="97"/>
      <c r="LSH47" s="97"/>
      <c r="LSI47" s="97"/>
      <c r="LSJ47" s="97"/>
      <c r="LSK47" s="97"/>
      <c r="LSL47" s="97"/>
      <c r="LSM47" s="97"/>
      <c r="LSN47" s="97"/>
      <c r="LSO47" s="97"/>
      <c r="LSP47" s="97"/>
      <c r="LSQ47" s="97"/>
      <c r="LSR47" s="97"/>
      <c r="LSS47" s="97"/>
      <c r="LST47" s="97"/>
      <c r="LSU47" s="97"/>
      <c r="LSV47" s="97"/>
      <c r="LSW47" s="97"/>
      <c r="LSX47" s="97"/>
      <c r="LSY47" s="97"/>
      <c r="LSZ47" s="97"/>
      <c r="LTA47" s="97"/>
      <c r="LTB47" s="97"/>
      <c r="LTC47" s="97"/>
      <c r="LTD47" s="97"/>
      <c r="LTE47" s="97"/>
      <c r="LTF47" s="97"/>
      <c r="LTG47" s="97"/>
      <c r="LTH47" s="97"/>
      <c r="LTI47" s="97"/>
      <c r="LTJ47" s="97"/>
      <c r="LTK47" s="97"/>
      <c r="LTL47" s="97"/>
      <c r="LTM47" s="97"/>
      <c r="LTN47" s="97"/>
      <c r="LTO47" s="97"/>
      <c r="LTP47" s="97"/>
      <c r="LTQ47" s="97"/>
      <c r="LTR47" s="97"/>
      <c r="LTS47" s="97"/>
      <c r="LTT47" s="97"/>
      <c r="LTU47" s="97"/>
      <c r="LTV47" s="97"/>
      <c r="LTW47" s="97"/>
      <c r="LTX47" s="97"/>
      <c r="LTY47" s="97"/>
      <c r="LTZ47" s="97"/>
      <c r="LUA47" s="97"/>
      <c r="LUB47" s="97"/>
      <c r="LUC47" s="97"/>
      <c r="LUD47" s="97"/>
      <c r="LUE47" s="97"/>
      <c r="LUF47" s="97"/>
      <c r="LUG47" s="97"/>
      <c r="LUH47" s="97"/>
      <c r="LUI47" s="97"/>
      <c r="LUJ47" s="97"/>
      <c r="LUK47" s="97"/>
      <c r="LUL47" s="97"/>
      <c r="LUM47" s="97"/>
      <c r="LUN47" s="97"/>
      <c r="LUO47" s="97"/>
      <c r="LUP47" s="97"/>
      <c r="LUQ47" s="97"/>
      <c r="LUR47" s="97"/>
      <c r="LUS47" s="97"/>
      <c r="LUT47" s="97"/>
      <c r="LUU47" s="97"/>
      <c r="LUV47" s="97"/>
      <c r="LUW47" s="97"/>
      <c r="LUX47" s="97"/>
      <c r="LUY47" s="97"/>
      <c r="LUZ47" s="97"/>
      <c r="LVA47" s="97"/>
      <c r="LVB47" s="97"/>
      <c r="LVC47" s="97"/>
      <c r="LVD47" s="97"/>
      <c r="LVE47" s="97"/>
      <c r="LVF47" s="97"/>
      <c r="LVG47" s="97"/>
      <c r="LVH47" s="97"/>
      <c r="LVI47" s="97"/>
      <c r="LVJ47" s="97"/>
      <c r="LVK47" s="97"/>
      <c r="LVL47" s="97"/>
      <c r="LVM47" s="97"/>
      <c r="LVN47" s="97"/>
      <c r="LVO47" s="97"/>
      <c r="LVP47" s="97"/>
      <c r="LVQ47" s="97"/>
      <c r="LVR47" s="97"/>
      <c r="LVS47" s="97"/>
      <c r="LVT47" s="97"/>
      <c r="LVU47" s="97"/>
      <c r="LVV47" s="97"/>
      <c r="LVW47" s="97"/>
      <c r="LVX47" s="97"/>
      <c r="LVY47" s="97"/>
      <c r="LVZ47" s="97"/>
      <c r="LWA47" s="97"/>
      <c r="LWB47" s="97"/>
      <c r="LWC47" s="97"/>
      <c r="LWD47" s="97"/>
      <c r="LWE47" s="97"/>
      <c r="LWF47" s="97"/>
      <c r="LWG47" s="97"/>
      <c r="LWH47" s="97"/>
      <c r="LWI47" s="97"/>
      <c r="LWJ47" s="97"/>
      <c r="LWK47" s="97"/>
      <c r="LWL47" s="97"/>
      <c r="LWM47" s="97"/>
      <c r="LWN47" s="97"/>
      <c r="LWO47" s="97"/>
      <c r="LWP47" s="97"/>
      <c r="LWQ47" s="97"/>
      <c r="LWR47" s="97"/>
      <c r="LWS47" s="97"/>
      <c r="LWT47" s="97"/>
      <c r="LWU47" s="97"/>
      <c r="LWV47" s="97"/>
      <c r="LWW47" s="97"/>
      <c r="LWX47" s="97"/>
      <c r="LWY47" s="97"/>
      <c r="LWZ47" s="97"/>
      <c r="LXA47" s="97"/>
      <c r="LXB47" s="97"/>
      <c r="LXC47" s="97"/>
      <c r="LXD47" s="97"/>
      <c r="LXE47" s="97"/>
      <c r="LXF47" s="97"/>
      <c r="LXG47" s="97"/>
      <c r="LXH47" s="97"/>
      <c r="LXI47" s="97"/>
      <c r="LXJ47" s="97"/>
      <c r="LXK47" s="97"/>
      <c r="LXL47" s="97"/>
      <c r="LXM47" s="97"/>
      <c r="LXN47" s="97"/>
      <c r="LXO47" s="97"/>
      <c r="LXP47" s="97"/>
      <c r="LXQ47" s="97"/>
      <c r="LXR47" s="97"/>
      <c r="LXS47" s="97"/>
      <c r="LXT47" s="97"/>
      <c r="LXU47" s="97"/>
      <c r="LXV47" s="97"/>
      <c r="LXW47" s="97"/>
      <c r="LXX47" s="97"/>
      <c r="LXY47" s="97"/>
      <c r="LXZ47" s="97"/>
      <c r="LYA47" s="97"/>
      <c r="LYB47" s="97"/>
      <c r="LYC47" s="97"/>
      <c r="LYD47" s="97"/>
      <c r="LYE47" s="97"/>
      <c r="LYF47" s="97"/>
      <c r="LYG47" s="97"/>
      <c r="LYH47" s="97"/>
      <c r="LYI47" s="97"/>
      <c r="LYJ47" s="97"/>
      <c r="LYK47" s="97"/>
      <c r="LYL47" s="97"/>
      <c r="LYM47" s="97"/>
      <c r="LYN47" s="97"/>
      <c r="LYO47" s="97"/>
      <c r="LYP47" s="97"/>
      <c r="LYQ47" s="97"/>
      <c r="LYR47" s="97"/>
      <c r="LYS47" s="97"/>
      <c r="LYT47" s="97"/>
      <c r="LYU47" s="97"/>
      <c r="LYV47" s="97"/>
      <c r="LYW47" s="97"/>
      <c r="LYX47" s="97"/>
      <c r="LYY47" s="97"/>
      <c r="LYZ47" s="97"/>
      <c r="LZA47" s="97"/>
      <c r="LZB47" s="97"/>
      <c r="LZC47" s="97"/>
      <c r="LZD47" s="97"/>
      <c r="LZE47" s="97"/>
      <c r="LZF47" s="97"/>
      <c r="LZG47" s="97"/>
      <c r="LZH47" s="97"/>
      <c r="LZI47" s="97"/>
      <c r="LZJ47" s="97"/>
      <c r="LZK47" s="97"/>
      <c r="LZL47" s="97"/>
      <c r="LZM47" s="97"/>
      <c r="LZN47" s="97"/>
      <c r="LZO47" s="97"/>
      <c r="LZP47" s="97"/>
      <c r="LZQ47" s="97"/>
      <c r="LZR47" s="97"/>
      <c r="LZS47" s="97"/>
      <c r="LZT47" s="97"/>
      <c r="LZU47" s="97"/>
      <c r="LZV47" s="97"/>
      <c r="LZW47" s="97"/>
      <c r="LZX47" s="97"/>
      <c r="LZY47" s="97"/>
      <c r="LZZ47" s="97"/>
      <c r="MAA47" s="97"/>
      <c r="MAB47" s="97"/>
      <c r="MAC47" s="97"/>
      <c r="MAD47" s="97"/>
      <c r="MAE47" s="97"/>
      <c r="MAF47" s="97"/>
      <c r="MAG47" s="97"/>
      <c r="MAH47" s="97"/>
      <c r="MAI47" s="97"/>
      <c r="MAJ47" s="97"/>
      <c r="MAK47" s="97"/>
      <c r="MAL47" s="97"/>
      <c r="MAM47" s="97"/>
      <c r="MAN47" s="97"/>
      <c r="MAO47" s="97"/>
      <c r="MAP47" s="97"/>
      <c r="MAQ47" s="97"/>
      <c r="MAR47" s="97"/>
      <c r="MAS47" s="97"/>
      <c r="MAT47" s="97"/>
      <c r="MAU47" s="97"/>
      <c r="MAV47" s="97"/>
      <c r="MAW47" s="97"/>
      <c r="MAX47" s="97"/>
      <c r="MAY47" s="97"/>
      <c r="MAZ47" s="97"/>
      <c r="MBA47" s="97"/>
      <c r="MBB47" s="97"/>
      <c r="MBC47" s="97"/>
      <c r="MBD47" s="97"/>
      <c r="MBE47" s="97"/>
      <c r="MBF47" s="97"/>
      <c r="MBG47" s="97"/>
      <c r="MBH47" s="97"/>
      <c r="MBI47" s="97"/>
      <c r="MBJ47" s="97"/>
      <c r="MBK47" s="97"/>
      <c r="MBL47" s="97"/>
      <c r="MBM47" s="97"/>
      <c r="MBN47" s="97"/>
      <c r="MBO47" s="97"/>
      <c r="MBP47" s="97"/>
      <c r="MBQ47" s="97"/>
      <c r="MBR47" s="97"/>
      <c r="MBS47" s="97"/>
      <c r="MBT47" s="97"/>
      <c r="MBU47" s="97"/>
      <c r="MBV47" s="97"/>
      <c r="MBW47" s="97"/>
      <c r="MBX47" s="97"/>
      <c r="MBY47" s="97"/>
      <c r="MBZ47" s="97"/>
      <c r="MCA47" s="97"/>
      <c r="MCB47" s="97"/>
      <c r="MCC47" s="97"/>
      <c r="MCD47" s="97"/>
      <c r="MCE47" s="97"/>
      <c r="MCF47" s="97"/>
      <c r="MCG47" s="97"/>
      <c r="MCH47" s="97"/>
      <c r="MCI47" s="97"/>
      <c r="MCJ47" s="97"/>
      <c r="MCK47" s="97"/>
      <c r="MCL47" s="97"/>
      <c r="MCM47" s="97"/>
      <c r="MCN47" s="97"/>
      <c r="MCO47" s="97"/>
      <c r="MCP47" s="97"/>
      <c r="MCQ47" s="97"/>
      <c r="MCR47" s="97"/>
      <c r="MCS47" s="97"/>
      <c r="MCT47" s="97"/>
      <c r="MCU47" s="97"/>
      <c r="MCV47" s="97"/>
      <c r="MCW47" s="97"/>
      <c r="MCX47" s="97"/>
      <c r="MCY47" s="97"/>
      <c r="MCZ47" s="97"/>
      <c r="MDA47" s="97"/>
      <c r="MDB47" s="97"/>
      <c r="MDC47" s="97"/>
      <c r="MDD47" s="97"/>
      <c r="MDE47" s="97"/>
      <c r="MDF47" s="97"/>
      <c r="MDG47" s="97"/>
      <c r="MDH47" s="97"/>
      <c r="MDI47" s="97"/>
      <c r="MDJ47" s="97"/>
      <c r="MDK47" s="97"/>
      <c r="MDL47" s="97"/>
      <c r="MDM47" s="97"/>
      <c r="MDN47" s="97"/>
      <c r="MDO47" s="97"/>
      <c r="MDP47" s="97"/>
      <c r="MDQ47" s="97"/>
      <c r="MDR47" s="97"/>
      <c r="MDS47" s="97"/>
      <c r="MDT47" s="97"/>
      <c r="MDU47" s="97"/>
      <c r="MDV47" s="97"/>
      <c r="MDW47" s="97"/>
      <c r="MDX47" s="97"/>
      <c r="MDY47" s="97"/>
      <c r="MDZ47" s="97"/>
      <c r="MEA47" s="97"/>
      <c r="MEB47" s="97"/>
      <c r="MEC47" s="97"/>
      <c r="MED47" s="97"/>
      <c r="MEE47" s="97"/>
      <c r="MEF47" s="97"/>
      <c r="MEG47" s="97"/>
      <c r="MEH47" s="97"/>
      <c r="MEI47" s="97"/>
      <c r="MEJ47" s="97"/>
      <c r="MEK47" s="97"/>
      <c r="MEL47" s="97"/>
      <c r="MEM47" s="97"/>
      <c r="MEN47" s="97"/>
      <c r="MEO47" s="97"/>
      <c r="MEP47" s="97"/>
      <c r="MEQ47" s="97"/>
      <c r="MER47" s="97"/>
      <c r="MES47" s="97"/>
      <c r="MET47" s="97"/>
      <c r="MEU47" s="97"/>
      <c r="MEV47" s="97"/>
      <c r="MEW47" s="97"/>
      <c r="MEX47" s="97"/>
      <c r="MEY47" s="97"/>
      <c r="MEZ47" s="97"/>
      <c r="MFA47" s="97"/>
      <c r="MFB47" s="97"/>
      <c r="MFC47" s="97"/>
      <c r="MFD47" s="97"/>
      <c r="MFE47" s="97"/>
      <c r="MFF47" s="97"/>
      <c r="MFG47" s="97"/>
      <c r="MFH47" s="97"/>
      <c r="MFI47" s="97"/>
      <c r="MFJ47" s="97"/>
      <c r="MFK47" s="97"/>
      <c r="MFL47" s="97"/>
      <c r="MFM47" s="97"/>
      <c r="MFN47" s="97"/>
      <c r="MFO47" s="97"/>
      <c r="MFP47" s="97"/>
      <c r="MFQ47" s="97"/>
      <c r="MFR47" s="97"/>
      <c r="MFS47" s="97"/>
      <c r="MFT47" s="97"/>
      <c r="MFU47" s="97"/>
      <c r="MFV47" s="97"/>
      <c r="MFW47" s="97"/>
      <c r="MFX47" s="97"/>
      <c r="MFY47" s="97"/>
      <c r="MFZ47" s="97"/>
      <c r="MGA47" s="97"/>
      <c r="MGB47" s="97"/>
      <c r="MGC47" s="97"/>
      <c r="MGD47" s="97"/>
      <c r="MGE47" s="97"/>
      <c r="MGF47" s="97"/>
      <c r="MGG47" s="97"/>
      <c r="MGH47" s="97"/>
      <c r="MGI47" s="97"/>
      <c r="MGJ47" s="97"/>
      <c r="MGK47" s="97"/>
      <c r="MGL47" s="97"/>
      <c r="MGM47" s="97"/>
      <c r="MGN47" s="97"/>
      <c r="MGO47" s="97"/>
      <c r="MGP47" s="97"/>
      <c r="MGQ47" s="97"/>
      <c r="MGR47" s="97"/>
      <c r="MGS47" s="97"/>
      <c r="MGT47" s="97"/>
      <c r="MGU47" s="97"/>
      <c r="MGV47" s="97"/>
      <c r="MGW47" s="97"/>
      <c r="MGX47" s="97"/>
      <c r="MGY47" s="97"/>
      <c r="MGZ47" s="97"/>
      <c r="MHA47" s="97"/>
      <c r="MHB47" s="97"/>
      <c r="MHC47" s="97"/>
      <c r="MHD47" s="97"/>
      <c r="MHE47" s="97"/>
      <c r="MHF47" s="97"/>
      <c r="MHG47" s="97"/>
      <c r="MHH47" s="97"/>
      <c r="MHI47" s="97"/>
      <c r="MHJ47" s="97"/>
      <c r="MHK47" s="97"/>
      <c r="MHL47" s="97"/>
      <c r="MHM47" s="97"/>
      <c r="MHN47" s="97"/>
      <c r="MHO47" s="97"/>
      <c r="MHP47" s="97"/>
      <c r="MHQ47" s="97"/>
      <c r="MHR47" s="97"/>
      <c r="MHS47" s="97"/>
      <c r="MHT47" s="97"/>
      <c r="MHU47" s="97"/>
      <c r="MHV47" s="97"/>
      <c r="MHW47" s="97"/>
      <c r="MHX47" s="97"/>
      <c r="MHY47" s="97"/>
      <c r="MHZ47" s="97"/>
      <c r="MIA47" s="97"/>
      <c r="MIB47" s="97"/>
      <c r="MIC47" s="97"/>
      <c r="MID47" s="97"/>
      <c r="MIE47" s="97"/>
      <c r="MIF47" s="97"/>
      <c r="MIG47" s="97"/>
      <c r="MIH47" s="97"/>
      <c r="MII47" s="97"/>
      <c r="MIJ47" s="97"/>
      <c r="MIK47" s="97"/>
      <c r="MIL47" s="97"/>
      <c r="MIM47" s="97"/>
      <c r="MIN47" s="97"/>
      <c r="MIO47" s="97"/>
      <c r="MIP47" s="97"/>
      <c r="MIQ47" s="97"/>
      <c r="MIR47" s="97"/>
      <c r="MIS47" s="97"/>
      <c r="MIT47" s="97"/>
      <c r="MIU47" s="97"/>
      <c r="MIV47" s="97"/>
      <c r="MIW47" s="97"/>
      <c r="MIX47" s="97"/>
      <c r="MIY47" s="97"/>
      <c r="MIZ47" s="97"/>
      <c r="MJA47" s="97"/>
      <c r="MJB47" s="97"/>
      <c r="MJC47" s="97"/>
      <c r="MJD47" s="97"/>
      <c r="MJE47" s="97"/>
      <c r="MJF47" s="97"/>
      <c r="MJG47" s="97"/>
      <c r="MJH47" s="97"/>
      <c r="MJI47" s="97"/>
      <c r="MJJ47" s="97"/>
      <c r="MJK47" s="97"/>
      <c r="MJL47" s="97"/>
      <c r="MJM47" s="97"/>
      <c r="MJN47" s="97"/>
      <c r="MJO47" s="97"/>
      <c r="MJP47" s="97"/>
      <c r="MJQ47" s="97"/>
      <c r="MJR47" s="97"/>
      <c r="MJS47" s="97"/>
      <c r="MJT47" s="97"/>
      <c r="MJU47" s="97"/>
      <c r="MJV47" s="97"/>
      <c r="MJW47" s="97"/>
      <c r="MJX47" s="97"/>
      <c r="MJY47" s="97"/>
      <c r="MJZ47" s="97"/>
      <c r="MKA47" s="97"/>
      <c r="MKB47" s="97"/>
      <c r="MKC47" s="97"/>
      <c r="MKD47" s="97"/>
      <c r="MKE47" s="97"/>
      <c r="MKF47" s="97"/>
      <c r="MKG47" s="97"/>
      <c r="MKH47" s="97"/>
      <c r="MKI47" s="97"/>
      <c r="MKJ47" s="97"/>
      <c r="MKK47" s="97"/>
      <c r="MKL47" s="97"/>
      <c r="MKM47" s="97"/>
      <c r="MKN47" s="97"/>
      <c r="MKO47" s="97"/>
      <c r="MKP47" s="97"/>
      <c r="MKQ47" s="97"/>
      <c r="MKR47" s="97"/>
      <c r="MKS47" s="97"/>
      <c r="MKT47" s="97"/>
      <c r="MKU47" s="97"/>
      <c r="MKV47" s="97"/>
      <c r="MKW47" s="97"/>
      <c r="MKX47" s="97"/>
      <c r="MKY47" s="97"/>
      <c r="MKZ47" s="97"/>
      <c r="MLA47" s="97"/>
      <c r="MLB47" s="97"/>
      <c r="MLC47" s="97"/>
      <c r="MLD47" s="97"/>
      <c r="MLE47" s="97"/>
      <c r="MLF47" s="97"/>
      <c r="MLG47" s="97"/>
      <c r="MLH47" s="97"/>
      <c r="MLI47" s="97"/>
      <c r="MLJ47" s="97"/>
      <c r="MLK47" s="97"/>
      <c r="MLL47" s="97"/>
      <c r="MLM47" s="97"/>
      <c r="MLN47" s="97"/>
      <c r="MLO47" s="97"/>
      <c r="MLP47" s="97"/>
      <c r="MLQ47" s="97"/>
      <c r="MLR47" s="97"/>
      <c r="MLS47" s="97"/>
      <c r="MLT47" s="97"/>
      <c r="MLU47" s="97"/>
      <c r="MLV47" s="97"/>
      <c r="MLW47" s="97"/>
      <c r="MLX47" s="97"/>
      <c r="MLY47" s="97"/>
      <c r="MLZ47" s="97"/>
      <c r="MMA47" s="97"/>
      <c r="MMB47" s="97"/>
      <c r="MMC47" s="97"/>
      <c r="MMD47" s="97"/>
      <c r="MME47" s="97"/>
      <c r="MMF47" s="97"/>
      <c r="MMG47" s="97"/>
      <c r="MMH47" s="97"/>
      <c r="MMI47" s="97"/>
      <c r="MMJ47" s="97"/>
      <c r="MMK47" s="97"/>
      <c r="MML47" s="97"/>
      <c r="MMM47" s="97"/>
      <c r="MMN47" s="97"/>
      <c r="MMO47" s="97"/>
      <c r="MMP47" s="97"/>
      <c r="MMQ47" s="97"/>
      <c r="MMR47" s="97"/>
      <c r="MMS47" s="97"/>
      <c r="MMT47" s="97"/>
      <c r="MMU47" s="97"/>
      <c r="MMV47" s="97"/>
      <c r="MMW47" s="97"/>
      <c r="MMX47" s="97"/>
      <c r="MMY47" s="97"/>
      <c r="MMZ47" s="97"/>
      <c r="MNA47" s="97"/>
      <c r="MNB47" s="97"/>
      <c r="MNC47" s="97"/>
      <c r="MND47" s="97"/>
      <c r="MNE47" s="97"/>
      <c r="MNF47" s="97"/>
      <c r="MNG47" s="97"/>
      <c r="MNH47" s="97"/>
      <c r="MNI47" s="97"/>
      <c r="MNJ47" s="97"/>
      <c r="MNK47" s="97"/>
      <c r="MNL47" s="97"/>
      <c r="MNM47" s="97"/>
      <c r="MNN47" s="97"/>
      <c r="MNO47" s="97"/>
      <c r="MNP47" s="97"/>
      <c r="MNQ47" s="97"/>
      <c r="MNR47" s="97"/>
      <c r="MNS47" s="97"/>
      <c r="MNT47" s="97"/>
      <c r="MNU47" s="97"/>
      <c r="MNV47" s="97"/>
      <c r="MNW47" s="97"/>
      <c r="MNX47" s="97"/>
      <c r="MNY47" s="97"/>
      <c r="MNZ47" s="97"/>
      <c r="MOA47" s="97"/>
      <c r="MOB47" s="97"/>
      <c r="MOC47" s="97"/>
      <c r="MOD47" s="97"/>
      <c r="MOE47" s="97"/>
      <c r="MOF47" s="97"/>
      <c r="MOG47" s="97"/>
      <c r="MOH47" s="97"/>
      <c r="MOI47" s="97"/>
      <c r="MOJ47" s="97"/>
      <c r="MOK47" s="97"/>
      <c r="MOL47" s="97"/>
      <c r="MOM47" s="97"/>
      <c r="MON47" s="97"/>
      <c r="MOO47" s="97"/>
      <c r="MOP47" s="97"/>
      <c r="MOQ47" s="97"/>
      <c r="MOR47" s="97"/>
      <c r="MOS47" s="97"/>
      <c r="MOT47" s="97"/>
      <c r="MOU47" s="97"/>
      <c r="MOV47" s="97"/>
      <c r="MOW47" s="97"/>
      <c r="MOX47" s="97"/>
      <c r="MOY47" s="97"/>
      <c r="MOZ47" s="97"/>
      <c r="MPA47" s="97"/>
      <c r="MPB47" s="97"/>
      <c r="MPC47" s="97"/>
      <c r="MPD47" s="97"/>
      <c r="MPE47" s="97"/>
      <c r="MPF47" s="97"/>
      <c r="MPG47" s="97"/>
      <c r="MPH47" s="97"/>
      <c r="MPI47" s="97"/>
      <c r="MPJ47" s="97"/>
      <c r="MPK47" s="97"/>
      <c r="MPL47" s="97"/>
      <c r="MPM47" s="97"/>
      <c r="MPN47" s="97"/>
      <c r="MPO47" s="97"/>
      <c r="MPP47" s="97"/>
      <c r="MPQ47" s="97"/>
      <c r="MPR47" s="97"/>
      <c r="MPS47" s="97"/>
      <c r="MPT47" s="97"/>
      <c r="MPU47" s="97"/>
      <c r="MPV47" s="97"/>
      <c r="MPW47" s="97"/>
      <c r="MPX47" s="97"/>
      <c r="MPY47" s="97"/>
      <c r="MPZ47" s="97"/>
      <c r="MQA47" s="97"/>
      <c r="MQB47" s="97"/>
      <c r="MQC47" s="97"/>
      <c r="MQD47" s="97"/>
      <c r="MQE47" s="97"/>
      <c r="MQF47" s="97"/>
      <c r="MQG47" s="97"/>
      <c r="MQH47" s="97"/>
      <c r="MQI47" s="97"/>
      <c r="MQJ47" s="97"/>
      <c r="MQK47" s="97"/>
      <c r="MQL47" s="97"/>
      <c r="MQM47" s="97"/>
      <c r="MQN47" s="97"/>
      <c r="MQO47" s="97"/>
      <c r="MQP47" s="97"/>
      <c r="MQQ47" s="97"/>
      <c r="MQR47" s="97"/>
      <c r="MQS47" s="97"/>
      <c r="MQT47" s="97"/>
      <c r="MQU47" s="97"/>
      <c r="MQV47" s="97"/>
      <c r="MQW47" s="97"/>
      <c r="MQX47" s="97"/>
      <c r="MQY47" s="97"/>
      <c r="MQZ47" s="97"/>
      <c r="MRA47" s="97"/>
      <c r="MRB47" s="97"/>
      <c r="MRC47" s="97"/>
      <c r="MRD47" s="97"/>
      <c r="MRE47" s="97"/>
      <c r="MRF47" s="97"/>
      <c r="MRG47" s="97"/>
      <c r="MRH47" s="97"/>
      <c r="MRI47" s="97"/>
      <c r="MRJ47" s="97"/>
      <c r="MRK47" s="97"/>
      <c r="MRL47" s="97"/>
      <c r="MRM47" s="97"/>
      <c r="MRN47" s="97"/>
      <c r="MRO47" s="97"/>
      <c r="MRP47" s="97"/>
      <c r="MRQ47" s="97"/>
      <c r="MRR47" s="97"/>
      <c r="MRS47" s="97"/>
      <c r="MRT47" s="97"/>
      <c r="MRU47" s="97"/>
      <c r="MRV47" s="97"/>
      <c r="MRW47" s="97"/>
      <c r="MRX47" s="97"/>
      <c r="MRY47" s="97"/>
      <c r="MRZ47" s="97"/>
      <c r="MSA47" s="97"/>
      <c r="MSB47" s="97"/>
      <c r="MSC47" s="97"/>
      <c r="MSD47" s="97"/>
      <c r="MSE47" s="97"/>
      <c r="MSF47" s="97"/>
      <c r="MSG47" s="97"/>
      <c r="MSH47" s="97"/>
      <c r="MSI47" s="97"/>
      <c r="MSJ47" s="97"/>
      <c r="MSK47" s="97"/>
      <c r="MSL47" s="97"/>
      <c r="MSM47" s="97"/>
      <c r="MSN47" s="97"/>
      <c r="MSO47" s="97"/>
      <c r="MSP47" s="97"/>
      <c r="MSQ47" s="97"/>
      <c r="MSR47" s="97"/>
      <c r="MSS47" s="97"/>
      <c r="MST47" s="97"/>
      <c r="MSU47" s="97"/>
      <c r="MSV47" s="97"/>
      <c r="MSW47" s="97"/>
      <c r="MSX47" s="97"/>
      <c r="MSY47" s="97"/>
      <c r="MSZ47" s="97"/>
      <c r="MTA47" s="97"/>
      <c r="MTB47" s="97"/>
      <c r="MTC47" s="97"/>
      <c r="MTD47" s="97"/>
      <c r="MTE47" s="97"/>
      <c r="MTF47" s="97"/>
      <c r="MTG47" s="97"/>
      <c r="MTH47" s="97"/>
      <c r="MTI47" s="97"/>
      <c r="MTJ47" s="97"/>
      <c r="MTK47" s="97"/>
      <c r="MTL47" s="97"/>
      <c r="MTM47" s="97"/>
      <c r="MTN47" s="97"/>
      <c r="MTO47" s="97"/>
      <c r="MTP47" s="97"/>
      <c r="MTQ47" s="97"/>
      <c r="MTR47" s="97"/>
      <c r="MTS47" s="97"/>
      <c r="MTT47" s="97"/>
      <c r="MTU47" s="97"/>
      <c r="MTV47" s="97"/>
      <c r="MTW47" s="97"/>
      <c r="MTX47" s="97"/>
      <c r="MTY47" s="97"/>
      <c r="MTZ47" s="97"/>
      <c r="MUA47" s="97"/>
      <c r="MUB47" s="97"/>
      <c r="MUC47" s="97"/>
      <c r="MUD47" s="97"/>
      <c r="MUE47" s="97"/>
      <c r="MUF47" s="97"/>
      <c r="MUG47" s="97"/>
      <c r="MUH47" s="97"/>
      <c r="MUI47" s="97"/>
      <c r="MUJ47" s="97"/>
      <c r="MUK47" s="97"/>
      <c r="MUL47" s="97"/>
      <c r="MUM47" s="97"/>
      <c r="MUN47" s="97"/>
      <c r="MUO47" s="97"/>
      <c r="MUP47" s="97"/>
      <c r="MUQ47" s="97"/>
      <c r="MUR47" s="97"/>
      <c r="MUS47" s="97"/>
      <c r="MUT47" s="97"/>
      <c r="MUU47" s="97"/>
      <c r="MUV47" s="97"/>
      <c r="MUW47" s="97"/>
      <c r="MUX47" s="97"/>
      <c r="MUY47" s="97"/>
      <c r="MUZ47" s="97"/>
      <c r="MVA47" s="97"/>
      <c r="MVB47" s="97"/>
      <c r="MVC47" s="97"/>
      <c r="MVD47" s="97"/>
      <c r="MVE47" s="97"/>
      <c r="MVF47" s="97"/>
      <c r="MVG47" s="97"/>
      <c r="MVH47" s="97"/>
      <c r="MVI47" s="97"/>
      <c r="MVJ47" s="97"/>
      <c r="MVK47" s="97"/>
      <c r="MVL47" s="97"/>
      <c r="MVM47" s="97"/>
      <c r="MVN47" s="97"/>
      <c r="MVO47" s="97"/>
      <c r="MVP47" s="97"/>
      <c r="MVQ47" s="97"/>
      <c r="MVR47" s="97"/>
      <c r="MVS47" s="97"/>
      <c r="MVT47" s="97"/>
      <c r="MVU47" s="97"/>
      <c r="MVV47" s="97"/>
      <c r="MVW47" s="97"/>
      <c r="MVX47" s="97"/>
      <c r="MVY47" s="97"/>
      <c r="MVZ47" s="97"/>
      <c r="MWA47" s="97"/>
      <c r="MWB47" s="97"/>
      <c r="MWC47" s="97"/>
      <c r="MWD47" s="97"/>
      <c r="MWE47" s="97"/>
      <c r="MWF47" s="97"/>
      <c r="MWG47" s="97"/>
      <c r="MWH47" s="97"/>
      <c r="MWI47" s="97"/>
      <c r="MWJ47" s="97"/>
      <c r="MWK47" s="97"/>
      <c r="MWL47" s="97"/>
      <c r="MWM47" s="97"/>
      <c r="MWN47" s="97"/>
      <c r="MWO47" s="97"/>
      <c r="MWP47" s="97"/>
      <c r="MWQ47" s="97"/>
      <c r="MWR47" s="97"/>
      <c r="MWS47" s="97"/>
      <c r="MWT47" s="97"/>
      <c r="MWU47" s="97"/>
      <c r="MWV47" s="97"/>
      <c r="MWW47" s="97"/>
      <c r="MWX47" s="97"/>
      <c r="MWY47" s="97"/>
      <c r="MWZ47" s="97"/>
      <c r="MXA47" s="97"/>
      <c r="MXB47" s="97"/>
      <c r="MXC47" s="97"/>
      <c r="MXD47" s="97"/>
      <c r="MXE47" s="97"/>
      <c r="MXF47" s="97"/>
      <c r="MXG47" s="97"/>
      <c r="MXH47" s="97"/>
      <c r="MXI47" s="97"/>
      <c r="MXJ47" s="97"/>
      <c r="MXK47" s="97"/>
      <c r="MXL47" s="97"/>
      <c r="MXM47" s="97"/>
      <c r="MXN47" s="97"/>
      <c r="MXO47" s="97"/>
      <c r="MXP47" s="97"/>
      <c r="MXQ47" s="97"/>
      <c r="MXR47" s="97"/>
      <c r="MXS47" s="97"/>
      <c r="MXT47" s="97"/>
      <c r="MXU47" s="97"/>
      <c r="MXV47" s="97"/>
      <c r="MXW47" s="97"/>
      <c r="MXX47" s="97"/>
      <c r="MXY47" s="97"/>
      <c r="MXZ47" s="97"/>
      <c r="MYA47" s="97"/>
      <c r="MYB47" s="97"/>
      <c r="MYC47" s="97"/>
      <c r="MYD47" s="97"/>
      <c r="MYE47" s="97"/>
      <c r="MYF47" s="97"/>
      <c r="MYG47" s="97"/>
      <c r="MYH47" s="97"/>
      <c r="MYI47" s="97"/>
      <c r="MYJ47" s="97"/>
      <c r="MYK47" s="97"/>
      <c r="MYL47" s="97"/>
      <c r="MYM47" s="97"/>
      <c r="MYN47" s="97"/>
      <c r="MYO47" s="97"/>
      <c r="MYP47" s="97"/>
      <c r="MYQ47" s="97"/>
      <c r="MYR47" s="97"/>
      <c r="MYS47" s="97"/>
      <c r="MYT47" s="97"/>
      <c r="MYU47" s="97"/>
      <c r="MYV47" s="97"/>
      <c r="MYW47" s="97"/>
      <c r="MYX47" s="97"/>
      <c r="MYY47" s="97"/>
      <c r="MYZ47" s="97"/>
      <c r="MZA47" s="97"/>
      <c r="MZB47" s="97"/>
      <c r="MZC47" s="97"/>
      <c r="MZD47" s="97"/>
      <c r="MZE47" s="97"/>
      <c r="MZF47" s="97"/>
      <c r="MZG47" s="97"/>
      <c r="MZH47" s="97"/>
      <c r="MZI47" s="97"/>
      <c r="MZJ47" s="97"/>
      <c r="MZK47" s="97"/>
      <c r="MZL47" s="97"/>
      <c r="MZM47" s="97"/>
      <c r="MZN47" s="97"/>
      <c r="MZO47" s="97"/>
      <c r="MZP47" s="97"/>
      <c r="MZQ47" s="97"/>
      <c r="MZR47" s="97"/>
      <c r="MZS47" s="97"/>
      <c r="MZT47" s="97"/>
      <c r="MZU47" s="97"/>
      <c r="MZV47" s="97"/>
      <c r="MZW47" s="97"/>
      <c r="MZX47" s="97"/>
      <c r="MZY47" s="97"/>
      <c r="MZZ47" s="97"/>
      <c r="NAA47" s="97"/>
      <c r="NAB47" s="97"/>
      <c r="NAC47" s="97"/>
      <c r="NAD47" s="97"/>
      <c r="NAE47" s="97"/>
      <c r="NAF47" s="97"/>
      <c r="NAG47" s="97"/>
      <c r="NAH47" s="97"/>
      <c r="NAI47" s="97"/>
      <c r="NAJ47" s="97"/>
      <c r="NAK47" s="97"/>
      <c r="NAL47" s="97"/>
      <c r="NAM47" s="97"/>
      <c r="NAN47" s="97"/>
      <c r="NAO47" s="97"/>
      <c r="NAP47" s="97"/>
      <c r="NAQ47" s="97"/>
      <c r="NAR47" s="97"/>
      <c r="NAS47" s="97"/>
      <c r="NAT47" s="97"/>
      <c r="NAU47" s="97"/>
      <c r="NAV47" s="97"/>
      <c r="NAW47" s="97"/>
      <c r="NAX47" s="97"/>
      <c r="NAY47" s="97"/>
      <c r="NAZ47" s="97"/>
      <c r="NBA47" s="97"/>
      <c r="NBB47" s="97"/>
      <c r="NBC47" s="97"/>
      <c r="NBD47" s="97"/>
      <c r="NBE47" s="97"/>
      <c r="NBF47" s="97"/>
      <c r="NBG47" s="97"/>
      <c r="NBH47" s="97"/>
      <c r="NBI47" s="97"/>
      <c r="NBJ47" s="97"/>
      <c r="NBK47" s="97"/>
      <c r="NBL47" s="97"/>
      <c r="NBM47" s="97"/>
      <c r="NBN47" s="97"/>
      <c r="NBO47" s="97"/>
      <c r="NBP47" s="97"/>
      <c r="NBQ47" s="97"/>
      <c r="NBR47" s="97"/>
      <c r="NBS47" s="97"/>
      <c r="NBT47" s="97"/>
      <c r="NBU47" s="97"/>
      <c r="NBV47" s="97"/>
      <c r="NBW47" s="97"/>
      <c r="NBX47" s="97"/>
      <c r="NBY47" s="97"/>
      <c r="NBZ47" s="97"/>
      <c r="NCA47" s="97"/>
      <c r="NCB47" s="97"/>
      <c r="NCC47" s="97"/>
      <c r="NCD47" s="97"/>
      <c r="NCE47" s="97"/>
      <c r="NCF47" s="97"/>
      <c r="NCG47" s="97"/>
      <c r="NCH47" s="97"/>
      <c r="NCI47" s="97"/>
      <c r="NCJ47" s="97"/>
      <c r="NCK47" s="97"/>
      <c r="NCL47" s="97"/>
      <c r="NCM47" s="97"/>
      <c r="NCN47" s="97"/>
      <c r="NCO47" s="97"/>
      <c r="NCP47" s="97"/>
      <c r="NCQ47" s="97"/>
      <c r="NCR47" s="97"/>
      <c r="NCS47" s="97"/>
      <c r="NCT47" s="97"/>
      <c r="NCU47" s="97"/>
      <c r="NCV47" s="97"/>
      <c r="NCW47" s="97"/>
      <c r="NCX47" s="97"/>
      <c r="NCY47" s="97"/>
      <c r="NCZ47" s="97"/>
      <c r="NDA47" s="97"/>
      <c r="NDB47" s="97"/>
      <c r="NDC47" s="97"/>
      <c r="NDD47" s="97"/>
      <c r="NDE47" s="97"/>
      <c r="NDF47" s="97"/>
      <c r="NDG47" s="97"/>
      <c r="NDH47" s="97"/>
      <c r="NDI47" s="97"/>
      <c r="NDJ47" s="97"/>
      <c r="NDK47" s="97"/>
      <c r="NDL47" s="97"/>
      <c r="NDM47" s="97"/>
      <c r="NDN47" s="97"/>
      <c r="NDO47" s="97"/>
      <c r="NDP47" s="97"/>
      <c r="NDQ47" s="97"/>
      <c r="NDR47" s="97"/>
      <c r="NDS47" s="97"/>
      <c r="NDT47" s="97"/>
      <c r="NDU47" s="97"/>
      <c r="NDV47" s="97"/>
      <c r="NDW47" s="97"/>
      <c r="NDX47" s="97"/>
      <c r="NDY47" s="97"/>
      <c r="NDZ47" s="97"/>
      <c r="NEA47" s="97"/>
      <c r="NEB47" s="97"/>
      <c r="NEC47" s="97"/>
      <c r="NED47" s="97"/>
      <c r="NEE47" s="97"/>
      <c r="NEF47" s="97"/>
      <c r="NEG47" s="97"/>
      <c r="NEH47" s="97"/>
      <c r="NEI47" s="97"/>
      <c r="NEJ47" s="97"/>
      <c r="NEK47" s="97"/>
      <c r="NEL47" s="97"/>
      <c r="NEM47" s="97"/>
      <c r="NEN47" s="97"/>
      <c r="NEO47" s="97"/>
      <c r="NEP47" s="97"/>
      <c r="NEQ47" s="97"/>
      <c r="NER47" s="97"/>
      <c r="NES47" s="97"/>
      <c r="NET47" s="97"/>
      <c r="NEU47" s="97"/>
      <c r="NEV47" s="97"/>
      <c r="NEW47" s="97"/>
      <c r="NEX47" s="97"/>
      <c r="NEY47" s="97"/>
      <c r="NEZ47" s="97"/>
      <c r="NFA47" s="97"/>
      <c r="NFB47" s="97"/>
      <c r="NFC47" s="97"/>
      <c r="NFD47" s="97"/>
      <c r="NFE47" s="97"/>
      <c r="NFF47" s="97"/>
      <c r="NFG47" s="97"/>
      <c r="NFH47" s="97"/>
      <c r="NFI47" s="97"/>
      <c r="NFJ47" s="97"/>
      <c r="NFK47" s="97"/>
      <c r="NFL47" s="97"/>
      <c r="NFM47" s="97"/>
      <c r="NFN47" s="97"/>
      <c r="NFO47" s="97"/>
      <c r="NFP47" s="97"/>
      <c r="NFQ47" s="97"/>
      <c r="NFR47" s="97"/>
      <c r="NFS47" s="97"/>
      <c r="NFT47" s="97"/>
      <c r="NFU47" s="97"/>
      <c r="NFV47" s="97"/>
      <c r="NFW47" s="97"/>
      <c r="NFX47" s="97"/>
      <c r="NFY47" s="97"/>
      <c r="NFZ47" s="97"/>
      <c r="NGA47" s="97"/>
      <c r="NGB47" s="97"/>
      <c r="NGC47" s="97"/>
      <c r="NGD47" s="97"/>
      <c r="NGE47" s="97"/>
      <c r="NGF47" s="97"/>
      <c r="NGG47" s="97"/>
      <c r="NGH47" s="97"/>
      <c r="NGI47" s="97"/>
      <c r="NGJ47" s="97"/>
      <c r="NGK47" s="97"/>
      <c r="NGL47" s="97"/>
      <c r="NGM47" s="97"/>
      <c r="NGN47" s="97"/>
      <c r="NGO47" s="97"/>
      <c r="NGP47" s="97"/>
      <c r="NGQ47" s="97"/>
      <c r="NGR47" s="97"/>
      <c r="NGS47" s="97"/>
      <c r="NGT47" s="97"/>
      <c r="NGU47" s="97"/>
      <c r="NGV47" s="97"/>
      <c r="NGW47" s="97"/>
      <c r="NGX47" s="97"/>
      <c r="NGY47" s="97"/>
      <c r="NGZ47" s="97"/>
      <c r="NHA47" s="97"/>
      <c r="NHB47" s="97"/>
      <c r="NHC47" s="97"/>
      <c r="NHD47" s="97"/>
      <c r="NHE47" s="97"/>
      <c r="NHF47" s="97"/>
      <c r="NHG47" s="97"/>
      <c r="NHH47" s="97"/>
      <c r="NHI47" s="97"/>
      <c r="NHJ47" s="97"/>
      <c r="NHK47" s="97"/>
      <c r="NHL47" s="97"/>
      <c r="NHM47" s="97"/>
      <c r="NHN47" s="97"/>
      <c r="NHO47" s="97"/>
      <c r="NHP47" s="97"/>
      <c r="NHQ47" s="97"/>
      <c r="NHR47" s="97"/>
      <c r="NHS47" s="97"/>
      <c r="NHT47" s="97"/>
      <c r="NHU47" s="97"/>
      <c r="NHV47" s="97"/>
      <c r="NHW47" s="97"/>
      <c r="NHX47" s="97"/>
      <c r="NHY47" s="97"/>
      <c r="NHZ47" s="97"/>
      <c r="NIA47" s="97"/>
      <c r="NIB47" s="97"/>
      <c r="NIC47" s="97"/>
      <c r="NID47" s="97"/>
      <c r="NIE47" s="97"/>
      <c r="NIF47" s="97"/>
      <c r="NIG47" s="97"/>
      <c r="NIH47" s="97"/>
      <c r="NII47" s="97"/>
      <c r="NIJ47" s="97"/>
      <c r="NIK47" s="97"/>
      <c r="NIL47" s="97"/>
      <c r="NIM47" s="97"/>
      <c r="NIN47" s="97"/>
      <c r="NIO47" s="97"/>
      <c r="NIP47" s="97"/>
      <c r="NIQ47" s="97"/>
      <c r="NIR47" s="97"/>
      <c r="NIS47" s="97"/>
      <c r="NIT47" s="97"/>
      <c r="NIU47" s="97"/>
      <c r="NIV47" s="97"/>
      <c r="NIW47" s="97"/>
      <c r="NIX47" s="97"/>
      <c r="NIY47" s="97"/>
      <c r="NIZ47" s="97"/>
      <c r="NJA47" s="97"/>
      <c r="NJB47" s="97"/>
      <c r="NJC47" s="97"/>
      <c r="NJD47" s="97"/>
      <c r="NJE47" s="97"/>
      <c r="NJF47" s="97"/>
      <c r="NJG47" s="97"/>
      <c r="NJH47" s="97"/>
      <c r="NJI47" s="97"/>
      <c r="NJJ47" s="97"/>
      <c r="NJK47" s="97"/>
      <c r="NJL47" s="97"/>
      <c r="NJM47" s="97"/>
      <c r="NJN47" s="97"/>
      <c r="NJO47" s="97"/>
      <c r="NJP47" s="97"/>
      <c r="NJQ47" s="97"/>
      <c r="NJR47" s="97"/>
      <c r="NJS47" s="97"/>
      <c r="NJT47" s="97"/>
      <c r="NJU47" s="97"/>
      <c r="NJV47" s="97"/>
      <c r="NJW47" s="97"/>
      <c r="NJX47" s="97"/>
      <c r="NJY47" s="97"/>
      <c r="NJZ47" s="97"/>
      <c r="NKA47" s="97"/>
      <c r="NKB47" s="97"/>
      <c r="NKC47" s="97"/>
      <c r="NKD47" s="97"/>
      <c r="NKE47" s="97"/>
      <c r="NKF47" s="97"/>
      <c r="NKG47" s="97"/>
      <c r="NKH47" s="97"/>
      <c r="NKI47" s="97"/>
      <c r="NKJ47" s="97"/>
      <c r="NKK47" s="97"/>
      <c r="NKL47" s="97"/>
      <c r="NKM47" s="97"/>
      <c r="NKN47" s="97"/>
      <c r="NKO47" s="97"/>
      <c r="NKP47" s="97"/>
      <c r="NKQ47" s="97"/>
      <c r="NKR47" s="97"/>
      <c r="NKS47" s="97"/>
      <c r="NKT47" s="97"/>
      <c r="NKU47" s="97"/>
      <c r="NKV47" s="97"/>
      <c r="NKW47" s="97"/>
      <c r="NKX47" s="97"/>
      <c r="NKY47" s="97"/>
      <c r="NKZ47" s="97"/>
      <c r="NLA47" s="97"/>
      <c r="NLB47" s="97"/>
      <c r="NLC47" s="97"/>
      <c r="NLD47" s="97"/>
      <c r="NLE47" s="97"/>
      <c r="NLF47" s="97"/>
      <c r="NLG47" s="97"/>
      <c r="NLH47" s="97"/>
      <c r="NLI47" s="97"/>
      <c r="NLJ47" s="97"/>
      <c r="NLK47" s="97"/>
      <c r="NLL47" s="97"/>
      <c r="NLM47" s="97"/>
      <c r="NLN47" s="97"/>
      <c r="NLO47" s="97"/>
      <c r="NLP47" s="97"/>
      <c r="NLQ47" s="97"/>
      <c r="NLR47" s="97"/>
      <c r="NLS47" s="97"/>
      <c r="NLT47" s="97"/>
      <c r="NLU47" s="97"/>
      <c r="NLV47" s="97"/>
      <c r="NLW47" s="97"/>
      <c r="NLX47" s="97"/>
      <c r="NLY47" s="97"/>
      <c r="NLZ47" s="97"/>
      <c r="NMA47" s="97"/>
      <c r="NMB47" s="97"/>
      <c r="NMC47" s="97"/>
      <c r="NMD47" s="97"/>
      <c r="NME47" s="97"/>
      <c r="NMF47" s="97"/>
      <c r="NMG47" s="97"/>
      <c r="NMH47" s="97"/>
      <c r="NMI47" s="97"/>
      <c r="NMJ47" s="97"/>
      <c r="NMK47" s="97"/>
      <c r="NML47" s="97"/>
      <c r="NMM47" s="97"/>
      <c r="NMN47" s="97"/>
      <c r="NMO47" s="97"/>
      <c r="NMP47" s="97"/>
      <c r="NMQ47" s="97"/>
      <c r="NMR47" s="97"/>
      <c r="NMS47" s="97"/>
      <c r="NMT47" s="97"/>
      <c r="NMU47" s="97"/>
      <c r="NMV47" s="97"/>
      <c r="NMW47" s="97"/>
      <c r="NMX47" s="97"/>
      <c r="NMY47" s="97"/>
      <c r="NMZ47" s="97"/>
      <c r="NNA47" s="97"/>
      <c r="NNB47" s="97"/>
      <c r="NNC47" s="97"/>
      <c r="NND47" s="97"/>
      <c r="NNE47" s="97"/>
      <c r="NNF47" s="97"/>
      <c r="NNG47" s="97"/>
      <c r="NNH47" s="97"/>
      <c r="NNI47" s="97"/>
      <c r="NNJ47" s="97"/>
      <c r="NNK47" s="97"/>
      <c r="NNL47" s="97"/>
      <c r="NNM47" s="97"/>
      <c r="NNN47" s="97"/>
      <c r="NNO47" s="97"/>
      <c r="NNP47" s="97"/>
      <c r="NNQ47" s="97"/>
      <c r="NNR47" s="97"/>
      <c r="NNS47" s="97"/>
      <c r="NNT47" s="97"/>
      <c r="NNU47" s="97"/>
      <c r="NNV47" s="97"/>
      <c r="NNW47" s="97"/>
      <c r="NNX47" s="97"/>
      <c r="NNY47" s="97"/>
      <c r="NNZ47" s="97"/>
      <c r="NOA47" s="97"/>
      <c r="NOB47" s="97"/>
      <c r="NOC47" s="97"/>
      <c r="NOD47" s="97"/>
      <c r="NOE47" s="97"/>
      <c r="NOF47" s="97"/>
      <c r="NOG47" s="97"/>
      <c r="NOH47" s="97"/>
      <c r="NOI47" s="97"/>
      <c r="NOJ47" s="97"/>
      <c r="NOK47" s="97"/>
      <c r="NOL47" s="97"/>
      <c r="NOM47" s="97"/>
      <c r="NON47" s="97"/>
      <c r="NOO47" s="97"/>
      <c r="NOP47" s="97"/>
      <c r="NOQ47" s="97"/>
      <c r="NOR47" s="97"/>
      <c r="NOS47" s="97"/>
      <c r="NOT47" s="97"/>
      <c r="NOU47" s="97"/>
      <c r="NOV47" s="97"/>
      <c r="NOW47" s="97"/>
      <c r="NOX47" s="97"/>
      <c r="NOY47" s="97"/>
      <c r="NOZ47" s="97"/>
      <c r="NPA47" s="97"/>
      <c r="NPB47" s="97"/>
      <c r="NPC47" s="97"/>
      <c r="NPD47" s="97"/>
      <c r="NPE47" s="97"/>
      <c r="NPF47" s="97"/>
      <c r="NPG47" s="97"/>
      <c r="NPH47" s="97"/>
      <c r="NPI47" s="97"/>
      <c r="NPJ47" s="97"/>
      <c r="NPK47" s="97"/>
      <c r="NPL47" s="97"/>
      <c r="NPM47" s="97"/>
      <c r="NPN47" s="97"/>
      <c r="NPO47" s="97"/>
      <c r="NPP47" s="97"/>
      <c r="NPQ47" s="97"/>
      <c r="NPR47" s="97"/>
      <c r="NPS47" s="97"/>
      <c r="NPT47" s="97"/>
      <c r="NPU47" s="97"/>
      <c r="NPV47" s="97"/>
      <c r="NPW47" s="97"/>
      <c r="NPX47" s="97"/>
      <c r="NPY47" s="97"/>
      <c r="NPZ47" s="97"/>
      <c r="NQA47" s="97"/>
      <c r="NQB47" s="97"/>
      <c r="NQC47" s="97"/>
      <c r="NQD47" s="97"/>
      <c r="NQE47" s="97"/>
      <c r="NQF47" s="97"/>
      <c r="NQG47" s="97"/>
      <c r="NQH47" s="97"/>
      <c r="NQI47" s="97"/>
      <c r="NQJ47" s="97"/>
      <c r="NQK47" s="97"/>
      <c r="NQL47" s="97"/>
      <c r="NQM47" s="97"/>
      <c r="NQN47" s="97"/>
      <c r="NQO47" s="97"/>
      <c r="NQP47" s="97"/>
      <c r="NQQ47" s="97"/>
      <c r="NQR47" s="97"/>
      <c r="NQS47" s="97"/>
      <c r="NQT47" s="97"/>
      <c r="NQU47" s="97"/>
      <c r="NQV47" s="97"/>
      <c r="NQW47" s="97"/>
      <c r="NQX47" s="97"/>
      <c r="NQY47" s="97"/>
      <c r="NQZ47" s="97"/>
      <c r="NRA47" s="97"/>
      <c r="NRB47" s="97"/>
      <c r="NRC47" s="97"/>
      <c r="NRD47" s="97"/>
      <c r="NRE47" s="97"/>
      <c r="NRF47" s="97"/>
      <c r="NRG47" s="97"/>
      <c r="NRH47" s="97"/>
      <c r="NRI47" s="97"/>
      <c r="NRJ47" s="97"/>
      <c r="NRK47" s="97"/>
      <c r="NRL47" s="97"/>
      <c r="NRM47" s="97"/>
      <c r="NRN47" s="97"/>
      <c r="NRO47" s="97"/>
      <c r="NRP47" s="97"/>
      <c r="NRQ47" s="97"/>
      <c r="NRR47" s="97"/>
      <c r="NRS47" s="97"/>
      <c r="NRT47" s="97"/>
      <c r="NRU47" s="97"/>
      <c r="NRV47" s="97"/>
      <c r="NRW47" s="97"/>
      <c r="NRX47" s="97"/>
      <c r="NRY47" s="97"/>
      <c r="NRZ47" s="97"/>
      <c r="NSA47" s="97"/>
      <c r="NSB47" s="97"/>
      <c r="NSC47" s="97"/>
      <c r="NSD47" s="97"/>
      <c r="NSE47" s="97"/>
      <c r="NSF47" s="97"/>
      <c r="NSG47" s="97"/>
      <c r="NSH47" s="97"/>
      <c r="NSI47" s="97"/>
      <c r="NSJ47" s="97"/>
      <c r="NSK47" s="97"/>
      <c r="NSL47" s="97"/>
      <c r="NSM47" s="97"/>
      <c r="NSN47" s="97"/>
      <c r="NSO47" s="97"/>
      <c r="NSP47" s="97"/>
      <c r="NSQ47" s="97"/>
      <c r="NSR47" s="97"/>
      <c r="NSS47" s="97"/>
      <c r="NST47" s="97"/>
      <c r="NSU47" s="97"/>
      <c r="NSV47" s="97"/>
      <c r="NSW47" s="97"/>
      <c r="NSX47" s="97"/>
      <c r="NSY47" s="97"/>
      <c r="NSZ47" s="97"/>
      <c r="NTA47" s="97"/>
      <c r="NTB47" s="97"/>
      <c r="NTC47" s="97"/>
      <c r="NTD47" s="97"/>
      <c r="NTE47" s="97"/>
      <c r="NTF47" s="97"/>
      <c r="NTG47" s="97"/>
      <c r="NTH47" s="97"/>
      <c r="NTI47" s="97"/>
      <c r="NTJ47" s="97"/>
      <c r="NTK47" s="97"/>
      <c r="NTL47" s="97"/>
      <c r="NTM47" s="97"/>
      <c r="NTN47" s="97"/>
      <c r="NTO47" s="97"/>
      <c r="NTP47" s="97"/>
      <c r="NTQ47" s="97"/>
      <c r="NTR47" s="97"/>
      <c r="NTS47" s="97"/>
      <c r="NTT47" s="97"/>
      <c r="NTU47" s="97"/>
      <c r="NTV47" s="97"/>
      <c r="NTW47" s="97"/>
      <c r="NTX47" s="97"/>
      <c r="NTY47" s="97"/>
      <c r="NTZ47" s="97"/>
      <c r="NUA47" s="97"/>
      <c r="NUB47" s="97"/>
      <c r="NUC47" s="97"/>
      <c r="NUD47" s="97"/>
      <c r="NUE47" s="97"/>
      <c r="NUF47" s="97"/>
      <c r="NUG47" s="97"/>
      <c r="NUH47" s="97"/>
      <c r="NUI47" s="97"/>
      <c r="NUJ47" s="97"/>
      <c r="NUK47" s="97"/>
      <c r="NUL47" s="97"/>
      <c r="NUM47" s="97"/>
      <c r="NUN47" s="97"/>
      <c r="NUO47" s="97"/>
      <c r="NUP47" s="97"/>
      <c r="NUQ47" s="97"/>
      <c r="NUR47" s="97"/>
      <c r="NUS47" s="97"/>
      <c r="NUT47" s="97"/>
      <c r="NUU47" s="97"/>
      <c r="NUV47" s="97"/>
      <c r="NUW47" s="97"/>
      <c r="NUX47" s="97"/>
      <c r="NUY47" s="97"/>
      <c r="NUZ47" s="97"/>
      <c r="NVA47" s="97"/>
      <c r="NVB47" s="97"/>
      <c r="NVC47" s="97"/>
      <c r="NVD47" s="97"/>
      <c r="NVE47" s="97"/>
      <c r="NVF47" s="97"/>
      <c r="NVG47" s="97"/>
      <c r="NVH47" s="97"/>
      <c r="NVI47" s="97"/>
      <c r="NVJ47" s="97"/>
      <c r="NVK47" s="97"/>
      <c r="NVL47" s="97"/>
      <c r="NVM47" s="97"/>
      <c r="NVN47" s="97"/>
      <c r="NVO47" s="97"/>
      <c r="NVP47" s="97"/>
      <c r="NVQ47" s="97"/>
      <c r="NVR47" s="97"/>
      <c r="NVS47" s="97"/>
      <c r="NVT47" s="97"/>
      <c r="NVU47" s="97"/>
      <c r="NVV47" s="97"/>
      <c r="NVW47" s="97"/>
      <c r="NVX47" s="97"/>
      <c r="NVY47" s="97"/>
      <c r="NVZ47" s="97"/>
      <c r="NWA47" s="97"/>
      <c r="NWB47" s="97"/>
      <c r="NWC47" s="97"/>
      <c r="NWD47" s="97"/>
      <c r="NWE47" s="97"/>
      <c r="NWF47" s="97"/>
      <c r="NWG47" s="97"/>
      <c r="NWH47" s="97"/>
      <c r="NWI47" s="97"/>
      <c r="NWJ47" s="97"/>
      <c r="NWK47" s="97"/>
      <c r="NWL47" s="97"/>
      <c r="NWM47" s="97"/>
      <c r="NWN47" s="97"/>
      <c r="NWO47" s="97"/>
      <c r="NWP47" s="97"/>
      <c r="NWQ47" s="97"/>
      <c r="NWR47" s="97"/>
      <c r="NWS47" s="97"/>
      <c r="NWT47" s="97"/>
      <c r="NWU47" s="97"/>
      <c r="NWV47" s="97"/>
      <c r="NWW47" s="97"/>
      <c r="NWX47" s="97"/>
      <c r="NWY47" s="97"/>
      <c r="NWZ47" s="97"/>
      <c r="NXA47" s="97"/>
      <c r="NXB47" s="97"/>
      <c r="NXC47" s="97"/>
      <c r="NXD47" s="97"/>
      <c r="NXE47" s="97"/>
      <c r="NXF47" s="97"/>
      <c r="NXG47" s="97"/>
      <c r="NXH47" s="97"/>
      <c r="NXI47" s="97"/>
      <c r="NXJ47" s="97"/>
      <c r="NXK47" s="97"/>
      <c r="NXL47" s="97"/>
      <c r="NXM47" s="97"/>
      <c r="NXN47" s="97"/>
      <c r="NXO47" s="97"/>
      <c r="NXP47" s="97"/>
      <c r="NXQ47" s="97"/>
      <c r="NXR47" s="97"/>
      <c r="NXS47" s="97"/>
      <c r="NXT47" s="97"/>
      <c r="NXU47" s="97"/>
      <c r="NXV47" s="97"/>
      <c r="NXW47" s="97"/>
      <c r="NXX47" s="97"/>
      <c r="NXY47" s="97"/>
      <c r="NXZ47" s="97"/>
      <c r="NYA47" s="97"/>
      <c r="NYB47" s="97"/>
      <c r="NYC47" s="97"/>
      <c r="NYD47" s="97"/>
      <c r="NYE47" s="97"/>
      <c r="NYF47" s="97"/>
      <c r="NYG47" s="97"/>
      <c r="NYH47" s="97"/>
      <c r="NYI47" s="97"/>
      <c r="NYJ47" s="97"/>
      <c r="NYK47" s="97"/>
      <c r="NYL47" s="97"/>
      <c r="NYM47" s="97"/>
      <c r="NYN47" s="97"/>
      <c r="NYO47" s="97"/>
      <c r="NYP47" s="97"/>
      <c r="NYQ47" s="97"/>
      <c r="NYR47" s="97"/>
      <c r="NYS47" s="97"/>
      <c r="NYT47" s="97"/>
      <c r="NYU47" s="97"/>
      <c r="NYV47" s="97"/>
      <c r="NYW47" s="97"/>
      <c r="NYX47" s="97"/>
      <c r="NYY47" s="97"/>
      <c r="NYZ47" s="97"/>
      <c r="NZA47" s="97"/>
      <c r="NZB47" s="97"/>
      <c r="NZC47" s="97"/>
      <c r="NZD47" s="97"/>
      <c r="NZE47" s="97"/>
      <c r="NZF47" s="97"/>
      <c r="NZG47" s="97"/>
      <c r="NZH47" s="97"/>
      <c r="NZI47" s="97"/>
      <c r="NZJ47" s="97"/>
      <c r="NZK47" s="97"/>
      <c r="NZL47" s="97"/>
      <c r="NZM47" s="97"/>
      <c r="NZN47" s="97"/>
      <c r="NZO47" s="97"/>
      <c r="NZP47" s="97"/>
      <c r="NZQ47" s="97"/>
      <c r="NZR47" s="97"/>
      <c r="NZS47" s="97"/>
      <c r="NZT47" s="97"/>
      <c r="NZU47" s="97"/>
      <c r="NZV47" s="97"/>
      <c r="NZW47" s="97"/>
      <c r="NZX47" s="97"/>
      <c r="NZY47" s="97"/>
      <c r="NZZ47" s="97"/>
      <c r="OAA47" s="97"/>
      <c r="OAB47" s="97"/>
      <c r="OAC47" s="97"/>
      <c r="OAD47" s="97"/>
      <c r="OAE47" s="97"/>
      <c r="OAF47" s="97"/>
      <c r="OAG47" s="97"/>
      <c r="OAH47" s="97"/>
      <c r="OAI47" s="97"/>
      <c r="OAJ47" s="97"/>
      <c r="OAK47" s="97"/>
      <c r="OAL47" s="97"/>
      <c r="OAM47" s="97"/>
      <c r="OAN47" s="97"/>
      <c r="OAO47" s="97"/>
      <c r="OAP47" s="97"/>
      <c r="OAQ47" s="97"/>
      <c r="OAR47" s="97"/>
      <c r="OAS47" s="97"/>
      <c r="OAT47" s="97"/>
      <c r="OAU47" s="97"/>
      <c r="OAV47" s="97"/>
      <c r="OAW47" s="97"/>
      <c r="OAX47" s="97"/>
      <c r="OAY47" s="97"/>
      <c r="OAZ47" s="97"/>
      <c r="OBA47" s="97"/>
      <c r="OBB47" s="97"/>
      <c r="OBC47" s="97"/>
      <c r="OBD47" s="97"/>
      <c r="OBE47" s="97"/>
      <c r="OBF47" s="97"/>
      <c r="OBG47" s="97"/>
      <c r="OBH47" s="97"/>
      <c r="OBI47" s="97"/>
      <c r="OBJ47" s="97"/>
      <c r="OBK47" s="97"/>
      <c r="OBL47" s="97"/>
      <c r="OBM47" s="97"/>
      <c r="OBN47" s="97"/>
      <c r="OBO47" s="97"/>
      <c r="OBP47" s="97"/>
      <c r="OBQ47" s="97"/>
      <c r="OBR47" s="97"/>
      <c r="OBS47" s="97"/>
      <c r="OBT47" s="97"/>
      <c r="OBU47" s="97"/>
      <c r="OBV47" s="97"/>
      <c r="OBW47" s="97"/>
      <c r="OBX47" s="97"/>
      <c r="OBY47" s="97"/>
      <c r="OBZ47" s="97"/>
      <c r="OCA47" s="97"/>
      <c r="OCB47" s="97"/>
      <c r="OCC47" s="97"/>
      <c r="OCD47" s="97"/>
      <c r="OCE47" s="97"/>
      <c r="OCF47" s="97"/>
      <c r="OCG47" s="97"/>
      <c r="OCH47" s="97"/>
      <c r="OCI47" s="97"/>
      <c r="OCJ47" s="97"/>
      <c r="OCK47" s="97"/>
      <c r="OCL47" s="97"/>
      <c r="OCM47" s="97"/>
      <c r="OCN47" s="97"/>
      <c r="OCO47" s="97"/>
      <c r="OCP47" s="97"/>
      <c r="OCQ47" s="97"/>
      <c r="OCR47" s="97"/>
      <c r="OCS47" s="97"/>
      <c r="OCT47" s="97"/>
      <c r="OCU47" s="97"/>
      <c r="OCV47" s="97"/>
      <c r="OCW47" s="97"/>
      <c r="OCX47" s="97"/>
      <c r="OCY47" s="97"/>
      <c r="OCZ47" s="97"/>
      <c r="ODA47" s="97"/>
      <c r="ODB47" s="97"/>
      <c r="ODC47" s="97"/>
      <c r="ODD47" s="97"/>
      <c r="ODE47" s="97"/>
      <c r="ODF47" s="97"/>
      <c r="ODG47" s="97"/>
      <c r="ODH47" s="97"/>
      <c r="ODI47" s="97"/>
      <c r="ODJ47" s="97"/>
      <c r="ODK47" s="97"/>
      <c r="ODL47" s="97"/>
      <c r="ODM47" s="97"/>
      <c r="ODN47" s="97"/>
      <c r="ODO47" s="97"/>
      <c r="ODP47" s="97"/>
      <c r="ODQ47" s="97"/>
      <c r="ODR47" s="97"/>
      <c r="ODS47" s="97"/>
      <c r="ODT47" s="97"/>
      <c r="ODU47" s="97"/>
      <c r="ODV47" s="97"/>
      <c r="ODW47" s="97"/>
      <c r="ODX47" s="97"/>
      <c r="ODY47" s="97"/>
      <c r="ODZ47" s="97"/>
      <c r="OEA47" s="97"/>
      <c r="OEB47" s="97"/>
      <c r="OEC47" s="97"/>
      <c r="OED47" s="97"/>
      <c r="OEE47" s="97"/>
      <c r="OEF47" s="97"/>
      <c r="OEG47" s="97"/>
      <c r="OEH47" s="97"/>
      <c r="OEI47" s="97"/>
      <c r="OEJ47" s="97"/>
      <c r="OEK47" s="97"/>
      <c r="OEL47" s="97"/>
      <c r="OEM47" s="97"/>
      <c r="OEN47" s="97"/>
      <c r="OEO47" s="97"/>
      <c r="OEP47" s="97"/>
      <c r="OEQ47" s="97"/>
      <c r="OER47" s="97"/>
      <c r="OES47" s="97"/>
      <c r="OET47" s="97"/>
      <c r="OEU47" s="97"/>
      <c r="OEV47" s="97"/>
      <c r="OEW47" s="97"/>
      <c r="OEX47" s="97"/>
      <c r="OEY47" s="97"/>
      <c r="OEZ47" s="97"/>
      <c r="OFA47" s="97"/>
      <c r="OFB47" s="97"/>
      <c r="OFC47" s="97"/>
      <c r="OFD47" s="97"/>
      <c r="OFE47" s="97"/>
      <c r="OFF47" s="97"/>
      <c r="OFG47" s="97"/>
      <c r="OFH47" s="97"/>
      <c r="OFI47" s="97"/>
      <c r="OFJ47" s="97"/>
      <c r="OFK47" s="97"/>
      <c r="OFL47" s="97"/>
      <c r="OFM47" s="97"/>
      <c r="OFN47" s="97"/>
      <c r="OFO47" s="97"/>
      <c r="OFP47" s="97"/>
      <c r="OFQ47" s="97"/>
      <c r="OFR47" s="97"/>
      <c r="OFS47" s="97"/>
      <c r="OFT47" s="97"/>
      <c r="OFU47" s="97"/>
      <c r="OFV47" s="97"/>
      <c r="OFW47" s="97"/>
      <c r="OFX47" s="97"/>
      <c r="OFY47" s="97"/>
      <c r="OFZ47" s="97"/>
      <c r="OGA47" s="97"/>
      <c r="OGB47" s="97"/>
      <c r="OGC47" s="97"/>
      <c r="OGD47" s="97"/>
      <c r="OGE47" s="97"/>
      <c r="OGF47" s="97"/>
      <c r="OGG47" s="97"/>
      <c r="OGH47" s="97"/>
      <c r="OGI47" s="97"/>
      <c r="OGJ47" s="97"/>
      <c r="OGK47" s="97"/>
      <c r="OGL47" s="97"/>
      <c r="OGM47" s="97"/>
      <c r="OGN47" s="97"/>
      <c r="OGO47" s="97"/>
      <c r="OGP47" s="97"/>
      <c r="OGQ47" s="97"/>
      <c r="OGR47" s="97"/>
      <c r="OGS47" s="97"/>
      <c r="OGT47" s="97"/>
      <c r="OGU47" s="97"/>
      <c r="OGV47" s="97"/>
      <c r="OGW47" s="97"/>
      <c r="OGX47" s="97"/>
      <c r="OGY47" s="97"/>
      <c r="OGZ47" s="97"/>
      <c r="OHA47" s="97"/>
      <c r="OHB47" s="97"/>
      <c r="OHC47" s="97"/>
      <c r="OHD47" s="97"/>
      <c r="OHE47" s="97"/>
      <c r="OHF47" s="97"/>
      <c r="OHG47" s="97"/>
      <c r="OHH47" s="97"/>
      <c r="OHI47" s="97"/>
      <c r="OHJ47" s="97"/>
      <c r="OHK47" s="97"/>
      <c r="OHL47" s="97"/>
      <c r="OHM47" s="97"/>
      <c r="OHN47" s="97"/>
      <c r="OHO47" s="97"/>
      <c r="OHP47" s="97"/>
      <c r="OHQ47" s="97"/>
      <c r="OHR47" s="97"/>
      <c r="OHS47" s="97"/>
      <c r="OHT47" s="97"/>
      <c r="OHU47" s="97"/>
      <c r="OHV47" s="97"/>
      <c r="OHW47" s="97"/>
      <c r="OHX47" s="97"/>
      <c r="OHY47" s="97"/>
      <c r="OHZ47" s="97"/>
      <c r="OIA47" s="97"/>
      <c r="OIB47" s="97"/>
      <c r="OIC47" s="97"/>
      <c r="OID47" s="97"/>
      <c r="OIE47" s="97"/>
      <c r="OIF47" s="97"/>
      <c r="OIG47" s="97"/>
      <c r="OIH47" s="97"/>
      <c r="OII47" s="97"/>
      <c r="OIJ47" s="97"/>
      <c r="OIK47" s="97"/>
      <c r="OIL47" s="97"/>
      <c r="OIM47" s="97"/>
      <c r="OIN47" s="97"/>
      <c r="OIO47" s="97"/>
      <c r="OIP47" s="97"/>
      <c r="OIQ47" s="97"/>
      <c r="OIR47" s="97"/>
      <c r="OIS47" s="97"/>
      <c r="OIT47" s="97"/>
      <c r="OIU47" s="97"/>
      <c r="OIV47" s="97"/>
      <c r="OIW47" s="97"/>
      <c r="OIX47" s="97"/>
      <c r="OIY47" s="97"/>
      <c r="OIZ47" s="97"/>
      <c r="OJA47" s="97"/>
      <c r="OJB47" s="97"/>
      <c r="OJC47" s="97"/>
      <c r="OJD47" s="97"/>
      <c r="OJE47" s="97"/>
      <c r="OJF47" s="97"/>
      <c r="OJG47" s="97"/>
      <c r="OJH47" s="97"/>
      <c r="OJI47" s="97"/>
      <c r="OJJ47" s="97"/>
      <c r="OJK47" s="97"/>
      <c r="OJL47" s="97"/>
      <c r="OJM47" s="97"/>
      <c r="OJN47" s="97"/>
      <c r="OJO47" s="97"/>
      <c r="OJP47" s="97"/>
      <c r="OJQ47" s="97"/>
      <c r="OJR47" s="97"/>
      <c r="OJS47" s="97"/>
      <c r="OJT47" s="97"/>
      <c r="OJU47" s="97"/>
      <c r="OJV47" s="97"/>
      <c r="OJW47" s="97"/>
      <c r="OJX47" s="97"/>
      <c r="OJY47" s="97"/>
      <c r="OJZ47" s="97"/>
      <c r="OKA47" s="97"/>
      <c r="OKB47" s="97"/>
      <c r="OKC47" s="97"/>
      <c r="OKD47" s="97"/>
      <c r="OKE47" s="97"/>
      <c r="OKF47" s="97"/>
      <c r="OKG47" s="97"/>
      <c r="OKH47" s="97"/>
      <c r="OKI47" s="97"/>
      <c r="OKJ47" s="97"/>
      <c r="OKK47" s="97"/>
      <c r="OKL47" s="97"/>
      <c r="OKM47" s="97"/>
      <c r="OKN47" s="97"/>
      <c r="OKO47" s="97"/>
      <c r="OKP47" s="97"/>
      <c r="OKQ47" s="97"/>
      <c r="OKR47" s="97"/>
      <c r="OKS47" s="97"/>
      <c r="OKT47" s="97"/>
      <c r="OKU47" s="97"/>
      <c r="OKV47" s="97"/>
      <c r="OKW47" s="97"/>
      <c r="OKX47" s="97"/>
      <c r="OKY47" s="97"/>
      <c r="OKZ47" s="97"/>
      <c r="OLA47" s="97"/>
      <c r="OLB47" s="97"/>
      <c r="OLC47" s="97"/>
      <c r="OLD47" s="97"/>
      <c r="OLE47" s="97"/>
      <c r="OLF47" s="97"/>
      <c r="OLG47" s="97"/>
      <c r="OLH47" s="97"/>
      <c r="OLI47" s="97"/>
      <c r="OLJ47" s="97"/>
      <c r="OLK47" s="97"/>
      <c r="OLL47" s="97"/>
      <c r="OLM47" s="97"/>
      <c r="OLN47" s="97"/>
      <c r="OLO47" s="97"/>
      <c r="OLP47" s="97"/>
      <c r="OLQ47" s="97"/>
      <c r="OLR47" s="97"/>
      <c r="OLS47" s="97"/>
      <c r="OLT47" s="97"/>
      <c r="OLU47" s="97"/>
      <c r="OLV47" s="97"/>
      <c r="OLW47" s="97"/>
      <c r="OLX47" s="97"/>
      <c r="OLY47" s="97"/>
      <c r="OLZ47" s="97"/>
      <c r="OMA47" s="97"/>
      <c r="OMB47" s="97"/>
      <c r="OMC47" s="97"/>
      <c r="OMD47" s="97"/>
      <c r="OME47" s="97"/>
      <c r="OMF47" s="97"/>
      <c r="OMG47" s="97"/>
      <c r="OMH47" s="97"/>
      <c r="OMI47" s="97"/>
      <c r="OMJ47" s="97"/>
      <c r="OMK47" s="97"/>
      <c r="OML47" s="97"/>
      <c r="OMM47" s="97"/>
      <c r="OMN47" s="97"/>
      <c r="OMO47" s="97"/>
      <c r="OMP47" s="97"/>
      <c r="OMQ47" s="97"/>
      <c r="OMR47" s="97"/>
      <c r="OMS47" s="97"/>
      <c r="OMT47" s="97"/>
      <c r="OMU47" s="97"/>
      <c r="OMV47" s="97"/>
      <c r="OMW47" s="97"/>
      <c r="OMX47" s="97"/>
      <c r="OMY47" s="97"/>
      <c r="OMZ47" s="97"/>
      <c r="ONA47" s="97"/>
      <c r="ONB47" s="97"/>
      <c r="ONC47" s="97"/>
      <c r="OND47" s="97"/>
      <c r="ONE47" s="97"/>
      <c r="ONF47" s="97"/>
      <c r="ONG47" s="97"/>
      <c r="ONH47" s="97"/>
      <c r="ONI47" s="97"/>
      <c r="ONJ47" s="97"/>
      <c r="ONK47" s="97"/>
      <c r="ONL47" s="97"/>
      <c r="ONM47" s="97"/>
      <c r="ONN47" s="97"/>
      <c r="ONO47" s="97"/>
      <c r="ONP47" s="97"/>
      <c r="ONQ47" s="97"/>
      <c r="ONR47" s="97"/>
      <c r="ONS47" s="97"/>
      <c r="ONT47" s="97"/>
      <c r="ONU47" s="97"/>
      <c r="ONV47" s="97"/>
      <c r="ONW47" s="97"/>
      <c r="ONX47" s="97"/>
      <c r="ONY47" s="97"/>
      <c r="ONZ47" s="97"/>
      <c r="OOA47" s="97"/>
      <c r="OOB47" s="97"/>
      <c r="OOC47" s="97"/>
      <c r="OOD47" s="97"/>
      <c r="OOE47" s="97"/>
      <c r="OOF47" s="97"/>
      <c r="OOG47" s="97"/>
      <c r="OOH47" s="97"/>
      <c r="OOI47" s="97"/>
      <c r="OOJ47" s="97"/>
      <c r="OOK47" s="97"/>
      <c r="OOL47" s="97"/>
      <c r="OOM47" s="97"/>
      <c r="OON47" s="97"/>
      <c r="OOO47" s="97"/>
      <c r="OOP47" s="97"/>
      <c r="OOQ47" s="97"/>
      <c r="OOR47" s="97"/>
      <c r="OOS47" s="97"/>
      <c r="OOT47" s="97"/>
      <c r="OOU47" s="97"/>
      <c r="OOV47" s="97"/>
      <c r="OOW47" s="97"/>
      <c r="OOX47" s="97"/>
      <c r="OOY47" s="97"/>
      <c r="OOZ47" s="97"/>
      <c r="OPA47" s="97"/>
      <c r="OPB47" s="97"/>
      <c r="OPC47" s="97"/>
      <c r="OPD47" s="97"/>
      <c r="OPE47" s="97"/>
      <c r="OPF47" s="97"/>
      <c r="OPG47" s="97"/>
      <c r="OPH47" s="97"/>
      <c r="OPI47" s="97"/>
      <c r="OPJ47" s="97"/>
      <c r="OPK47" s="97"/>
      <c r="OPL47" s="97"/>
      <c r="OPM47" s="97"/>
      <c r="OPN47" s="97"/>
      <c r="OPO47" s="97"/>
      <c r="OPP47" s="97"/>
      <c r="OPQ47" s="97"/>
      <c r="OPR47" s="97"/>
      <c r="OPS47" s="97"/>
      <c r="OPT47" s="97"/>
      <c r="OPU47" s="97"/>
      <c r="OPV47" s="97"/>
      <c r="OPW47" s="97"/>
      <c r="OPX47" s="97"/>
      <c r="OPY47" s="97"/>
      <c r="OPZ47" s="97"/>
      <c r="OQA47" s="97"/>
      <c r="OQB47" s="97"/>
      <c r="OQC47" s="97"/>
      <c r="OQD47" s="97"/>
      <c r="OQE47" s="97"/>
      <c r="OQF47" s="97"/>
      <c r="OQG47" s="97"/>
      <c r="OQH47" s="97"/>
      <c r="OQI47" s="97"/>
      <c r="OQJ47" s="97"/>
      <c r="OQK47" s="97"/>
      <c r="OQL47" s="97"/>
      <c r="OQM47" s="97"/>
      <c r="OQN47" s="97"/>
      <c r="OQO47" s="97"/>
      <c r="OQP47" s="97"/>
      <c r="OQQ47" s="97"/>
      <c r="OQR47" s="97"/>
      <c r="OQS47" s="97"/>
      <c r="OQT47" s="97"/>
      <c r="OQU47" s="97"/>
      <c r="OQV47" s="97"/>
      <c r="OQW47" s="97"/>
      <c r="OQX47" s="97"/>
      <c r="OQY47" s="97"/>
      <c r="OQZ47" s="97"/>
      <c r="ORA47" s="97"/>
      <c r="ORB47" s="97"/>
      <c r="ORC47" s="97"/>
      <c r="ORD47" s="97"/>
      <c r="ORE47" s="97"/>
      <c r="ORF47" s="97"/>
      <c r="ORG47" s="97"/>
      <c r="ORH47" s="97"/>
      <c r="ORI47" s="97"/>
      <c r="ORJ47" s="97"/>
      <c r="ORK47" s="97"/>
      <c r="ORL47" s="97"/>
      <c r="ORM47" s="97"/>
      <c r="ORN47" s="97"/>
      <c r="ORO47" s="97"/>
      <c r="ORP47" s="97"/>
      <c r="ORQ47" s="97"/>
      <c r="ORR47" s="97"/>
      <c r="ORS47" s="97"/>
      <c r="ORT47" s="97"/>
      <c r="ORU47" s="97"/>
      <c r="ORV47" s="97"/>
      <c r="ORW47" s="97"/>
      <c r="ORX47" s="97"/>
      <c r="ORY47" s="97"/>
      <c r="ORZ47" s="97"/>
      <c r="OSA47" s="97"/>
      <c r="OSB47" s="97"/>
      <c r="OSC47" s="97"/>
      <c r="OSD47" s="97"/>
      <c r="OSE47" s="97"/>
      <c r="OSF47" s="97"/>
      <c r="OSG47" s="97"/>
      <c r="OSH47" s="97"/>
      <c r="OSI47" s="97"/>
      <c r="OSJ47" s="97"/>
      <c r="OSK47" s="97"/>
      <c r="OSL47" s="97"/>
      <c r="OSM47" s="97"/>
      <c r="OSN47" s="97"/>
      <c r="OSO47" s="97"/>
      <c r="OSP47" s="97"/>
      <c r="OSQ47" s="97"/>
      <c r="OSR47" s="97"/>
      <c r="OSS47" s="97"/>
      <c r="OST47" s="97"/>
      <c r="OSU47" s="97"/>
      <c r="OSV47" s="97"/>
      <c r="OSW47" s="97"/>
      <c r="OSX47" s="97"/>
      <c r="OSY47" s="97"/>
      <c r="OSZ47" s="97"/>
      <c r="OTA47" s="97"/>
      <c r="OTB47" s="97"/>
      <c r="OTC47" s="97"/>
      <c r="OTD47" s="97"/>
      <c r="OTE47" s="97"/>
      <c r="OTF47" s="97"/>
      <c r="OTG47" s="97"/>
      <c r="OTH47" s="97"/>
      <c r="OTI47" s="97"/>
      <c r="OTJ47" s="97"/>
      <c r="OTK47" s="97"/>
      <c r="OTL47" s="97"/>
      <c r="OTM47" s="97"/>
      <c r="OTN47" s="97"/>
      <c r="OTO47" s="97"/>
      <c r="OTP47" s="97"/>
      <c r="OTQ47" s="97"/>
      <c r="OTR47" s="97"/>
      <c r="OTS47" s="97"/>
      <c r="OTT47" s="97"/>
      <c r="OTU47" s="97"/>
      <c r="OTV47" s="97"/>
      <c r="OTW47" s="97"/>
      <c r="OTX47" s="97"/>
      <c r="OTY47" s="97"/>
      <c r="OTZ47" s="97"/>
      <c r="OUA47" s="97"/>
      <c r="OUB47" s="97"/>
      <c r="OUC47" s="97"/>
      <c r="OUD47" s="97"/>
      <c r="OUE47" s="97"/>
      <c r="OUF47" s="97"/>
      <c r="OUG47" s="97"/>
      <c r="OUH47" s="97"/>
      <c r="OUI47" s="97"/>
      <c r="OUJ47" s="97"/>
      <c r="OUK47" s="97"/>
      <c r="OUL47" s="97"/>
      <c r="OUM47" s="97"/>
      <c r="OUN47" s="97"/>
      <c r="OUO47" s="97"/>
      <c r="OUP47" s="97"/>
      <c r="OUQ47" s="97"/>
      <c r="OUR47" s="97"/>
      <c r="OUS47" s="97"/>
      <c r="OUT47" s="97"/>
      <c r="OUU47" s="97"/>
      <c r="OUV47" s="97"/>
      <c r="OUW47" s="97"/>
      <c r="OUX47" s="97"/>
      <c r="OUY47" s="97"/>
      <c r="OUZ47" s="97"/>
      <c r="OVA47" s="97"/>
      <c r="OVB47" s="97"/>
      <c r="OVC47" s="97"/>
      <c r="OVD47" s="97"/>
      <c r="OVE47" s="97"/>
      <c r="OVF47" s="97"/>
      <c r="OVG47" s="97"/>
      <c r="OVH47" s="97"/>
      <c r="OVI47" s="97"/>
      <c r="OVJ47" s="97"/>
      <c r="OVK47" s="97"/>
      <c r="OVL47" s="97"/>
      <c r="OVM47" s="97"/>
      <c r="OVN47" s="97"/>
      <c r="OVO47" s="97"/>
      <c r="OVP47" s="97"/>
      <c r="OVQ47" s="97"/>
      <c r="OVR47" s="97"/>
      <c r="OVS47" s="97"/>
      <c r="OVT47" s="97"/>
      <c r="OVU47" s="97"/>
      <c r="OVV47" s="97"/>
      <c r="OVW47" s="97"/>
      <c r="OVX47" s="97"/>
      <c r="OVY47" s="97"/>
      <c r="OVZ47" s="97"/>
      <c r="OWA47" s="97"/>
      <c r="OWB47" s="97"/>
      <c r="OWC47" s="97"/>
      <c r="OWD47" s="97"/>
      <c r="OWE47" s="97"/>
      <c r="OWF47" s="97"/>
      <c r="OWG47" s="97"/>
      <c r="OWH47" s="97"/>
      <c r="OWI47" s="97"/>
      <c r="OWJ47" s="97"/>
      <c r="OWK47" s="97"/>
      <c r="OWL47" s="97"/>
      <c r="OWM47" s="97"/>
      <c r="OWN47" s="97"/>
      <c r="OWO47" s="97"/>
      <c r="OWP47" s="97"/>
      <c r="OWQ47" s="97"/>
      <c r="OWR47" s="97"/>
      <c r="OWS47" s="97"/>
      <c r="OWT47" s="97"/>
      <c r="OWU47" s="97"/>
      <c r="OWV47" s="97"/>
      <c r="OWW47" s="97"/>
      <c r="OWX47" s="97"/>
      <c r="OWY47" s="97"/>
      <c r="OWZ47" s="97"/>
      <c r="OXA47" s="97"/>
      <c r="OXB47" s="97"/>
      <c r="OXC47" s="97"/>
      <c r="OXD47" s="97"/>
      <c r="OXE47" s="97"/>
      <c r="OXF47" s="97"/>
      <c r="OXG47" s="97"/>
      <c r="OXH47" s="97"/>
      <c r="OXI47" s="97"/>
      <c r="OXJ47" s="97"/>
      <c r="OXK47" s="97"/>
      <c r="OXL47" s="97"/>
      <c r="OXM47" s="97"/>
      <c r="OXN47" s="97"/>
      <c r="OXO47" s="97"/>
      <c r="OXP47" s="97"/>
      <c r="OXQ47" s="97"/>
      <c r="OXR47" s="97"/>
      <c r="OXS47" s="97"/>
      <c r="OXT47" s="97"/>
      <c r="OXU47" s="97"/>
      <c r="OXV47" s="97"/>
      <c r="OXW47" s="97"/>
      <c r="OXX47" s="97"/>
      <c r="OXY47" s="97"/>
      <c r="OXZ47" s="97"/>
      <c r="OYA47" s="97"/>
      <c r="OYB47" s="97"/>
      <c r="OYC47" s="97"/>
      <c r="OYD47" s="97"/>
      <c r="OYE47" s="97"/>
      <c r="OYF47" s="97"/>
      <c r="OYG47" s="97"/>
      <c r="OYH47" s="97"/>
      <c r="OYI47" s="97"/>
      <c r="OYJ47" s="97"/>
      <c r="OYK47" s="97"/>
      <c r="OYL47" s="97"/>
      <c r="OYM47" s="97"/>
      <c r="OYN47" s="97"/>
      <c r="OYO47" s="97"/>
      <c r="OYP47" s="97"/>
      <c r="OYQ47" s="97"/>
      <c r="OYR47" s="97"/>
      <c r="OYS47" s="97"/>
      <c r="OYT47" s="97"/>
      <c r="OYU47" s="97"/>
      <c r="OYV47" s="97"/>
      <c r="OYW47" s="97"/>
      <c r="OYX47" s="97"/>
      <c r="OYY47" s="97"/>
      <c r="OYZ47" s="97"/>
      <c r="OZA47" s="97"/>
      <c r="OZB47" s="97"/>
      <c r="OZC47" s="97"/>
      <c r="OZD47" s="97"/>
      <c r="OZE47" s="97"/>
      <c r="OZF47" s="97"/>
      <c r="OZG47" s="97"/>
      <c r="OZH47" s="97"/>
      <c r="OZI47" s="97"/>
      <c r="OZJ47" s="97"/>
      <c r="OZK47" s="97"/>
      <c r="OZL47" s="97"/>
      <c r="OZM47" s="97"/>
      <c r="OZN47" s="97"/>
      <c r="OZO47" s="97"/>
      <c r="OZP47" s="97"/>
      <c r="OZQ47" s="97"/>
      <c r="OZR47" s="97"/>
      <c r="OZS47" s="97"/>
      <c r="OZT47" s="97"/>
      <c r="OZU47" s="97"/>
      <c r="OZV47" s="97"/>
      <c r="OZW47" s="97"/>
      <c r="OZX47" s="97"/>
      <c r="OZY47" s="97"/>
      <c r="OZZ47" s="97"/>
      <c r="PAA47" s="97"/>
      <c r="PAB47" s="97"/>
      <c r="PAC47" s="97"/>
      <c r="PAD47" s="97"/>
      <c r="PAE47" s="97"/>
      <c r="PAF47" s="97"/>
      <c r="PAG47" s="97"/>
      <c r="PAH47" s="97"/>
      <c r="PAI47" s="97"/>
      <c r="PAJ47" s="97"/>
      <c r="PAK47" s="97"/>
      <c r="PAL47" s="97"/>
      <c r="PAM47" s="97"/>
      <c r="PAN47" s="97"/>
      <c r="PAO47" s="97"/>
      <c r="PAP47" s="97"/>
      <c r="PAQ47" s="97"/>
      <c r="PAR47" s="97"/>
      <c r="PAS47" s="97"/>
      <c r="PAT47" s="97"/>
      <c r="PAU47" s="97"/>
      <c r="PAV47" s="97"/>
      <c r="PAW47" s="97"/>
      <c r="PAX47" s="97"/>
      <c r="PAY47" s="97"/>
      <c r="PAZ47" s="97"/>
      <c r="PBA47" s="97"/>
      <c r="PBB47" s="97"/>
      <c r="PBC47" s="97"/>
      <c r="PBD47" s="97"/>
      <c r="PBE47" s="97"/>
      <c r="PBF47" s="97"/>
      <c r="PBG47" s="97"/>
      <c r="PBH47" s="97"/>
      <c r="PBI47" s="97"/>
      <c r="PBJ47" s="97"/>
      <c r="PBK47" s="97"/>
      <c r="PBL47" s="97"/>
      <c r="PBM47" s="97"/>
      <c r="PBN47" s="97"/>
      <c r="PBO47" s="97"/>
      <c r="PBP47" s="97"/>
      <c r="PBQ47" s="97"/>
      <c r="PBR47" s="97"/>
      <c r="PBS47" s="97"/>
      <c r="PBT47" s="97"/>
      <c r="PBU47" s="97"/>
      <c r="PBV47" s="97"/>
      <c r="PBW47" s="97"/>
      <c r="PBX47" s="97"/>
      <c r="PBY47" s="97"/>
      <c r="PBZ47" s="97"/>
      <c r="PCA47" s="97"/>
      <c r="PCB47" s="97"/>
      <c r="PCC47" s="97"/>
      <c r="PCD47" s="97"/>
      <c r="PCE47" s="97"/>
      <c r="PCF47" s="97"/>
      <c r="PCG47" s="97"/>
      <c r="PCH47" s="97"/>
      <c r="PCI47" s="97"/>
      <c r="PCJ47" s="97"/>
      <c r="PCK47" s="97"/>
      <c r="PCL47" s="97"/>
      <c r="PCM47" s="97"/>
      <c r="PCN47" s="97"/>
      <c r="PCO47" s="97"/>
      <c r="PCP47" s="97"/>
      <c r="PCQ47" s="97"/>
      <c r="PCR47" s="97"/>
      <c r="PCS47" s="97"/>
      <c r="PCT47" s="97"/>
      <c r="PCU47" s="97"/>
      <c r="PCV47" s="97"/>
      <c r="PCW47" s="97"/>
      <c r="PCX47" s="97"/>
      <c r="PCY47" s="97"/>
      <c r="PCZ47" s="97"/>
      <c r="PDA47" s="97"/>
      <c r="PDB47" s="97"/>
      <c r="PDC47" s="97"/>
      <c r="PDD47" s="97"/>
      <c r="PDE47" s="97"/>
      <c r="PDF47" s="97"/>
      <c r="PDG47" s="97"/>
      <c r="PDH47" s="97"/>
      <c r="PDI47" s="97"/>
      <c r="PDJ47" s="97"/>
      <c r="PDK47" s="97"/>
      <c r="PDL47" s="97"/>
      <c r="PDM47" s="97"/>
      <c r="PDN47" s="97"/>
      <c r="PDO47" s="97"/>
      <c r="PDP47" s="97"/>
      <c r="PDQ47" s="97"/>
      <c r="PDR47" s="97"/>
      <c r="PDS47" s="97"/>
      <c r="PDT47" s="97"/>
      <c r="PDU47" s="97"/>
      <c r="PDV47" s="97"/>
      <c r="PDW47" s="97"/>
      <c r="PDX47" s="97"/>
      <c r="PDY47" s="97"/>
      <c r="PDZ47" s="97"/>
      <c r="PEA47" s="97"/>
      <c r="PEB47" s="97"/>
      <c r="PEC47" s="97"/>
      <c r="PED47" s="97"/>
      <c r="PEE47" s="97"/>
      <c r="PEF47" s="97"/>
      <c r="PEG47" s="97"/>
      <c r="PEH47" s="97"/>
      <c r="PEI47" s="97"/>
      <c r="PEJ47" s="97"/>
      <c r="PEK47" s="97"/>
      <c r="PEL47" s="97"/>
      <c r="PEM47" s="97"/>
      <c r="PEN47" s="97"/>
      <c r="PEO47" s="97"/>
      <c r="PEP47" s="97"/>
      <c r="PEQ47" s="97"/>
      <c r="PER47" s="97"/>
      <c r="PES47" s="97"/>
      <c r="PET47" s="97"/>
      <c r="PEU47" s="97"/>
      <c r="PEV47" s="97"/>
      <c r="PEW47" s="97"/>
      <c r="PEX47" s="97"/>
      <c r="PEY47" s="97"/>
      <c r="PEZ47" s="97"/>
      <c r="PFA47" s="97"/>
      <c r="PFB47" s="97"/>
      <c r="PFC47" s="97"/>
      <c r="PFD47" s="97"/>
      <c r="PFE47" s="97"/>
      <c r="PFF47" s="97"/>
      <c r="PFG47" s="97"/>
      <c r="PFH47" s="97"/>
      <c r="PFI47" s="97"/>
      <c r="PFJ47" s="97"/>
      <c r="PFK47" s="97"/>
      <c r="PFL47" s="97"/>
      <c r="PFM47" s="97"/>
      <c r="PFN47" s="97"/>
      <c r="PFO47" s="97"/>
      <c r="PFP47" s="97"/>
      <c r="PFQ47" s="97"/>
      <c r="PFR47" s="97"/>
      <c r="PFS47" s="97"/>
      <c r="PFT47" s="97"/>
      <c r="PFU47" s="97"/>
      <c r="PFV47" s="97"/>
      <c r="PFW47" s="97"/>
      <c r="PFX47" s="97"/>
      <c r="PFY47" s="97"/>
      <c r="PFZ47" s="97"/>
      <c r="PGA47" s="97"/>
      <c r="PGB47" s="97"/>
      <c r="PGC47" s="97"/>
      <c r="PGD47" s="97"/>
      <c r="PGE47" s="97"/>
      <c r="PGF47" s="97"/>
      <c r="PGG47" s="97"/>
      <c r="PGH47" s="97"/>
      <c r="PGI47" s="97"/>
      <c r="PGJ47" s="97"/>
      <c r="PGK47" s="97"/>
      <c r="PGL47" s="97"/>
      <c r="PGM47" s="97"/>
      <c r="PGN47" s="97"/>
      <c r="PGO47" s="97"/>
      <c r="PGP47" s="97"/>
      <c r="PGQ47" s="97"/>
      <c r="PGR47" s="97"/>
      <c r="PGS47" s="97"/>
      <c r="PGT47" s="97"/>
      <c r="PGU47" s="97"/>
      <c r="PGV47" s="97"/>
      <c r="PGW47" s="97"/>
      <c r="PGX47" s="97"/>
      <c r="PGY47" s="97"/>
      <c r="PGZ47" s="97"/>
      <c r="PHA47" s="97"/>
      <c r="PHB47" s="97"/>
      <c r="PHC47" s="97"/>
      <c r="PHD47" s="97"/>
      <c r="PHE47" s="97"/>
      <c r="PHF47" s="97"/>
      <c r="PHG47" s="97"/>
      <c r="PHH47" s="97"/>
      <c r="PHI47" s="97"/>
      <c r="PHJ47" s="97"/>
      <c r="PHK47" s="97"/>
      <c r="PHL47" s="97"/>
      <c r="PHM47" s="97"/>
      <c r="PHN47" s="97"/>
      <c r="PHO47" s="97"/>
      <c r="PHP47" s="97"/>
      <c r="PHQ47" s="97"/>
      <c r="PHR47" s="97"/>
      <c r="PHS47" s="97"/>
      <c r="PHT47" s="97"/>
      <c r="PHU47" s="97"/>
      <c r="PHV47" s="97"/>
      <c r="PHW47" s="97"/>
      <c r="PHX47" s="97"/>
      <c r="PHY47" s="97"/>
      <c r="PHZ47" s="97"/>
      <c r="PIA47" s="97"/>
      <c r="PIB47" s="97"/>
      <c r="PIC47" s="97"/>
      <c r="PID47" s="97"/>
      <c r="PIE47" s="97"/>
      <c r="PIF47" s="97"/>
      <c r="PIG47" s="97"/>
      <c r="PIH47" s="97"/>
      <c r="PII47" s="97"/>
      <c r="PIJ47" s="97"/>
      <c r="PIK47" s="97"/>
      <c r="PIL47" s="97"/>
      <c r="PIM47" s="97"/>
      <c r="PIN47" s="97"/>
      <c r="PIO47" s="97"/>
      <c r="PIP47" s="97"/>
      <c r="PIQ47" s="97"/>
      <c r="PIR47" s="97"/>
      <c r="PIS47" s="97"/>
      <c r="PIT47" s="97"/>
      <c r="PIU47" s="97"/>
      <c r="PIV47" s="97"/>
      <c r="PIW47" s="97"/>
      <c r="PIX47" s="97"/>
      <c r="PIY47" s="97"/>
      <c r="PIZ47" s="97"/>
      <c r="PJA47" s="97"/>
      <c r="PJB47" s="97"/>
      <c r="PJC47" s="97"/>
      <c r="PJD47" s="97"/>
      <c r="PJE47" s="97"/>
      <c r="PJF47" s="97"/>
      <c r="PJG47" s="97"/>
      <c r="PJH47" s="97"/>
      <c r="PJI47" s="97"/>
      <c r="PJJ47" s="97"/>
      <c r="PJK47" s="97"/>
      <c r="PJL47" s="97"/>
      <c r="PJM47" s="97"/>
      <c r="PJN47" s="97"/>
      <c r="PJO47" s="97"/>
      <c r="PJP47" s="97"/>
      <c r="PJQ47" s="97"/>
      <c r="PJR47" s="97"/>
      <c r="PJS47" s="97"/>
      <c r="PJT47" s="97"/>
      <c r="PJU47" s="97"/>
      <c r="PJV47" s="97"/>
      <c r="PJW47" s="97"/>
      <c r="PJX47" s="97"/>
      <c r="PJY47" s="97"/>
      <c r="PJZ47" s="97"/>
      <c r="PKA47" s="97"/>
      <c r="PKB47" s="97"/>
      <c r="PKC47" s="97"/>
      <c r="PKD47" s="97"/>
      <c r="PKE47" s="97"/>
      <c r="PKF47" s="97"/>
      <c r="PKG47" s="97"/>
      <c r="PKH47" s="97"/>
      <c r="PKI47" s="97"/>
      <c r="PKJ47" s="97"/>
      <c r="PKK47" s="97"/>
      <c r="PKL47" s="97"/>
      <c r="PKM47" s="97"/>
      <c r="PKN47" s="97"/>
      <c r="PKO47" s="97"/>
      <c r="PKP47" s="97"/>
      <c r="PKQ47" s="97"/>
      <c r="PKR47" s="97"/>
      <c r="PKS47" s="97"/>
      <c r="PKT47" s="97"/>
      <c r="PKU47" s="97"/>
      <c r="PKV47" s="97"/>
      <c r="PKW47" s="97"/>
      <c r="PKX47" s="97"/>
      <c r="PKY47" s="97"/>
      <c r="PKZ47" s="97"/>
      <c r="PLA47" s="97"/>
      <c r="PLB47" s="97"/>
      <c r="PLC47" s="97"/>
      <c r="PLD47" s="97"/>
      <c r="PLE47" s="97"/>
      <c r="PLF47" s="97"/>
      <c r="PLG47" s="97"/>
      <c r="PLH47" s="97"/>
      <c r="PLI47" s="97"/>
      <c r="PLJ47" s="97"/>
      <c r="PLK47" s="97"/>
      <c r="PLL47" s="97"/>
      <c r="PLM47" s="97"/>
      <c r="PLN47" s="97"/>
      <c r="PLO47" s="97"/>
      <c r="PLP47" s="97"/>
      <c r="PLQ47" s="97"/>
      <c r="PLR47" s="97"/>
      <c r="PLS47" s="97"/>
      <c r="PLT47" s="97"/>
      <c r="PLU47" s="97"/>
      <c r="PLV47" s="97"/>
      <c r="PLW47" s="97"/>
      <c r="PLX47" s="97"/>
      <c r="PLY47" s="97"/>
      <c r="PLZ47" s="97"/>
      <c r="PMA47" s="97"/>
      <c r="PMB47" s="97"/>
      <c r="PMC47" s="97"/>
      <c r="PMD47" s="97"/>
      <c r="PME47" s="97"/>
      <c r="PMF47" s="97"/>
      <c r="PMG47" s="97"/>
      <c r="PMH47" s="97"/>
      <c r="PMI47" s="97"/>
      <c r="PMJ47" s="97"/>
      <c r="PMK47" s="97"/>
      <c r="PML47" s="97"/>
      <c r="PMM47" s="97"/>
      <c r="PMN47" s="97"/>
      <c r="PMO47" s="97"/>
      <c r="PMP47" s="97"/>
      <c r="PMQ47" s="97"/>
      <c r="PMR47" s="97"/>
      <c r="PMS47" s="97"/>
      <c r="PMT47" s="97"/>
      <c r="PMU47" s="97"/>
      <c r="PMV47" s="97"/>
      <c r="PMW47" s="97"/>
      <c r="PMX47" s="97"/>
      <c r="PMY47" s="97"/>
      <c r="PMZ47" s="97"/>
      <c r="PNA47" s="97"/>
      <c r="PNB47" s="97"/>
      <c r="PNC47" s="97"/>
      <c r="PND47" s="97"/>
      <c r="PNE47" s="97"/>
      <c r="PNF47" s="97"/>
      <c r="PNG47" s="97"/>
      <c r="PNH47" s="97"/>
      <c r="PNI47" s="97"/>
      <c r="PNJ47" s="97"/>
      <c r="PNK47" s="97"/>
      <c r="PNL47" s="97"/>
      <c r="PNM47" s="97"/>
      <c r="PNN47" s="97"/>
      <c r="PNO47" s="97"/>
      <c r="PNP47" s="97"/>
      <c r="PNQ47" s="97"/>
      <c r="PNR47" s="97"/>
      <c r="PNS47" s="97"/>
      <c r="PNT47" s="97"/>
      <c r="PNU47" s="97"/>
      <c r="PNV47" s="97"/>
      <c r="PNW47" s="97"/>
      <c r="PNX47" s="97"/>
      <c r="PNY47" s="97"/>
      <c r="PNZ47" s="97"/>
      <c r="POA47" s="97"/>
      <c r="POB47" s="97"/>
      <c r="POC47" s="97"/>
      <c r="POD47" s="97"/>
      <c r="POE47" s="97"/>
      <c r="POF47" s="97"/>
      <c r="POG47" s="97"/>
      <c r="POH47" s="97"/>
      <c r="POI47" s="97"/>
      <c r="POJ47" s="97"/>
      <c r="POK47" s="97"/>
      <c r="POL47" s="97"/>
      <c r="POM47" s="97"/>
      <c r="PON47" s="97"/>
      <c r="POO47" s="97"/>
      <c r="POP47" s="97"/>
      <c r="POQ47" s="97"/>
      <c r="POR47" s="97"/>
      <c r="POS47" s="97"/>
      <c r="POT47" s="97"/>
      <c r="POU47" s="97"/>
      <c r="POV47" s="97"/>
      <c r="POW47" s="97"/>
      <c r="POX47" s="97"/>
      <c r="POY47" s="97"/>
      <c r="POZ47" s="97"/>
      <c r="PPA47" s="97"/>
      <c r="PPB47" s="97"/>
      <c r="PPC47" s="97"/>
      <c r="PPD47" s="97"/>
      <c r="PPE47" s="97"/>
      <c r="PPF47" s="97"/>
      <c r="PPG47" s="97"/>
      <c r="PPH47" s="97"/>
      <c r="PPI47" s="97"/>
      <c r="PPJ47" s="97"/>
      <c r="PPK47" s="97"/>
      <c r="PPL47" s="97"/>
      <c r="PPM47" s="97"/>
      <c r="PPN47" s="97"/>
      <c r="PPO47" s="97"/>
      <c r="PPP47" s="97"/>
      <c r="PPQ47" s="97"/>
      <c r="PPR47" s="97"/>
      <c r="PPS47" s="97"/>
      <c r="PPT47" s="97"/>
      <c r="PPU47" s="97"/>
      <c r="PPV47" s="97"/>
      <c r="PPW47" s="97"/>
      <c r="PPX47" s="97"/>
      <c r="PPY47" s="97"/>
      <c r="PPZ47" s="97"/>
      <c r="PQA47" s="97"/>
      <c r="PQB47" s="97"/>
      <c r="PQC47" s="97"/>
      <c r="PQD47" s="97"/>
      <c r="PQE47" s="97"/>
      <c r="PQF47" s="97"/>
      <c r="PQG47" s="97"/>
      <c r="PQH47" s="97"/>
      <c r="PQI47" s="97"/>
      <c r="PQJ47" s="97"/>
      <c r="PQK47" s="97"/>
      <c r="PQL47" s="97"/>
      <c r="PQM47" s="97"/>
      <c r="PQN47" s="97"/>
      <c r="PQO47" s="97"/>
      <c r="PQP47" s="97"/>
      <c r="PQQ47" s="97"/>
      <c r="PQR47" s="97"/>
      <c r="PQS47" s="97"/>
      <c r="PQT47" s="97"/>
      <c r="PQU47" s="97"/>
      <c r="PQV47" s="97"/>
      <c r="PQW47" s="97"/>
      <c r="PQX47" s="97"/>
      <c r="PQY47" s="97"/>
      <c r="PQZ47" s="97"/>
      <c r="PRA47" s="97"/>
      <c r="PRB47" s="97"/>
      <c r="PRC47" s="97"/>
      <c r="PRD47" s="97"/>
      <c r="PRE47" s="97"/>
      <c r="PRF47" s="97"/>
      <c r="PRG47" s="97"/>
      <c r="PRH47" s="97"/>
      <c r="PRI47" s="97"/>
      <c r="PRJ47" s="97"/>
      <c r="PRK47" s="97"/>
      <c r="PRL47" s="97"/>
      <c r="PRM47" s="97"/>
      <c r="PRN47" s="97"/>
      <c r="PRO47" s="97"/>
      <c r="PRP47" s="97"/>
      <c r="PRQ47" s="97"/>
      <c r="PRR47" s="97"/>
      <c r="PRS47" s="97"/>
      <c r="PRT47" s="97"/>
      <c r="PRU47" s="97"/>
      <c r="PRV47" s="97"/>
      <c r="PRW47" s="97"/>
      <c r="PRX47" s="97"/>
      <c r="PRY47" s="97"/>
      <c r="PRZ47" s="97"/>
      <c r="PSA47" s="97"/>
      <c r="PSB47" s="97"/>
      <c r="PSC47" s="97"/>
      <c r="PSD47" s="97"/>
      <c r="PSE47" s="97"/>
      <c r="PSF47" s="97"/>
      <c r="PSG47" s="97"/>
      <c r="PSH47" s="97"/>
      <c r="PSI47" s="97"/>
      <c r="PSJ47" s="97"/>
      <c r="PSK47" s="97"/>
      <c r="PSL47" s="97"/>
      <c r="PSM47" s="97"/>
      <c r="PSN47" s="97"/>
      <c r="PSO47" s="97"/>
      <c r="PSP47" s="97"/>
      <c r="PSQ47" s="97"/>
      <c r="PSR47" s="97"/>
      <c r="PSS47" s="97"/>
      <c r="PST47" s="97"/>
      <c r="PSU47" s="97"/>
      <c r="PSV47" s="97"/>
      <c r="PSW47" s="97"/>
      <c r="PSX47" s="97"/>
      <c r="PSY47" s="97"/>
      <c r="PSZ47" s="97"/>
      <c r="PTA47" s="97"/>
      <c r="PTB47" s="97"/>
      <c r="PTC47" s="97"/>
      <c r="PTD47" s="97"/>
      <c r="PTE47" s="97"/>
      <c r="PTF47" s="97"/>
      <c r="PTG47" s="97"/>
      <c r="PTH47" s="97"/>
      <c r="PTI47" s="97"/>
      <c r="PTJ47" s="97"/>
      <c r="PTK47" s="97"/>
      <c r="PTL47" s="97"/>
      <c r="PTM47" s="97"/>
      <c r="PTN47" s="97"/>
      <c r="PTO47" s="97"/>
      <c r="PTP47" s="97"/>
      <c r="PTQ47" s="97"/>
      <c r="PTR47" s="97"/>
      <c r="PTS47" s="97"/>
      <c r="PTT47" s="97"/>
      <c r="PTU47" s="97"/>
      <c r="PTV47" s="97"/>
      <c r="PTW47" s="97"/>
      <c r="PTX47" s="97"/>
      <c r="PTY47" s="97"/>
      <c r="PTZ47" s="97"/>
      <c r="PUA47" s="97"/>
      <c r="PUB47" s="97"/>
      <c r="PUC47" s="97"/>
      <c r="PUD47" s="97"/>
      <c r="PUE47" s="97"/>
      <c r="PUF47" s="97"/>
      <c r="PUG47" s="97"/>
      <c r="PUH47" s="97"/>
      <c r="PUI47" s="97"/>
      <c r="PUJ47" s="97"/>
      <c r="PUK47" s="97"/>
      <c r="PUL47" s="97"/>
      <c r="PUM47" s="97"/>
      <c r="PUN47" s="97"/>
      <c r="PUO47" s="97"/>
      <c r="PUP47" s="97"/>
      <c r="PUQ47" s="97"/>
      <c r="PUR47" s="97"/>
      <c r="PUS47" s="97"/>
      <c r="PUT47" s="97"/>
      <c r="PUU47" s="97"/>
      <c r="PUV47" s="97"/>
      <c r="PUW47" s="97"/>
      <c r="PUX47" s="97"/>
      <c r="PUY47" s="97"/>
      <c r="PUZ47" s="97"/>
      <c r="PVA47" s="97"/>
      <c r="PVB47" s="97"/>
      <c r="PVC47" s="97"/>
      <c r="PVD47" s="97"/>
      <c r="PVE47" s="97"/>
      <c r="PVF47" s="97"/>
      <c r="PVG47" s="97"/>
      <c r="PVH47" s="97"/>
      <c r="PVI47" s="97"/>
      <c r="PVJ47" s="97"/>
      <c r="PVK47" s="97"/>
      <c r="PVL47" s="97"/>
      <c r="PVM47" s="97"/>
      <c r="PVN47" s="97"/>
      <c r="PVO47" s="97"/>
      <c r="PVP47" s="97"/>
      <c r="PVQ47" s="97"/>
      <c r="PVR47" s="97"/>
      <c r="PVS47" s="97"/>
      <c r="PVT47" s="97"/>
      <c r="PVU47" s="97"/>
      <c r="PVV47" s="97"/>
      <c r="PVW47" s="97"/>
      <c r="PVX47" s="97"/>
      <c r="PVY47" s="97"/>
      <c r="PVZ47" s="97"/>
      <c r="PWA47" s="97"/>
      <c r="PWB47" s="97"/>
      <c r="PWC47" s="97"/>
      <c r="PWD47" s="97"/>
      <c r="PWE47" s="97"/>
      <c r="PWF47" s="97"/>
      <c r="PWG47" s="97"/>
      <c r="PWH47" s="97"/>
      <c r="PWI47" s="97"/>
      <c r="PWJ47" s="97"/>
      <c r="PWK47" s="97"/>
      <c r="PWL47" s="97"/>
      <c r="PWM47" s="97"/>
      <c r="PWN47" s="97"/>
      <c r="PWO47" s="97"/>
      <c r="PWP47" s="97"/>
      <c r="PWQ47" s="97"/>
      <c r="PWR47" s="97"/>
      <c r="PWS47" s="97"/>
      <c r="PWT47" s="97"/>
      <c r="PWU47" s="97"/>
      <c r="PWV47" s="97"/>
      <c r="PWW47" s="97"/>
      <c r="PWX47" s="97"/>
      <c r="PWY47" s="97"/>
      <c r="PWZ47" s="97"/>
      <c r="PXA47" s="97"/>
      <c r="PXB47" s="97"/>
      <c r="PXC47" s="97"/>
      <c r="PXD47" s="97"/>
      <c r="PXE47" s="97"/>
      <c r="PXF47" s="97"/>
      <c r="PXG47" s="97"/>
      <c r="PXH47" s="97"/>
      <c r="PXI47" s="97"/>
      <c r="PXJ47" s="97"/>
      <c r="PXK47" s="97"/>
      <c r="PXL47" s="97"/>
      <c r="PXM47" s="97"/>
      <c r="PXN47" s="97"/>
      <c r="PXO47" s="97"/>
      <c r="PXP47" s="97"/>
      <c r="PXQ47" s="97"/>
      <c r="PXR47" s="97"/>
      <c r="PXS47" s="97"/>
      <c r="PXT47" s="97"/>
      <c r="PXU47" s="97"/>
      <c r="PXV47" s="97"/>
      <c r="PXW47" s="97"/>
      <c r="PXX47" s="97"/>
      <c r="PXY47" s="97"/>
      <c r="PXZ47" s="97"/>
      <c r="PYA47" s="97"/>
      <c r="PYB47" s="97"/>
      <c r="PYC47" s="97"/>
      <c r="PYD47" s="97"/>
      <c r="PYE47" s="97"/>
      <c r="PYF47" s="97"/>
      <c r="PYG47" s="97"/>
      <c r="PYH47" s="97"/>
      <c r="PYI47" s="97"/>
      <c r="PYJ47" s="97"/>
      <c r="PYK47" s="97"/>
      <c r="PYL47" s="97"/>
      <c r="PYM47" s="97"/>
      <c r="PYN47" s="97"/>
      <c r="PYO47" s="97"/>
      <c r="PYP47" s="97"/>
      <c r="PYQ47" s="97"/>
      <c r="PYR47" s="97"/>
      <c r="PYS47" s="97"/>
      <c r="PYT47" s="97"/>
      <c r="PYU47" s="97"/>
      <c r="PYV47" s="97"/>
      <c r="PYW47" s="97"/>
      <c r="PYX47" s="97"/>
      <c r="PYY47" s="97"/>
      <c r="PYZ47" s="97"/>
      <c r="PZA47" s="97"/>
      <c r="PZB47" s="97"/>
      <c r="PZC47" s="97"/>
      <c r="PZD47" s="97"/>
      <c r="PZE47" s="97"/>
      <c r="PZF47" s="97"/>
      <c r="PZG47" s="97"/>
      <c r="PZH47" s="97"/>
      <c r="PZI47" s="97"/>
      <c r="PZJ47" s="97"/>
      <c r="PZK47" s="97"/>
      <c r="PZL47" s="97"/>
      <c r="PZM47" s="97"/>
      <c r="PZN47" s="97"/>
      <c r="PZO47" s="97"/>
      <c r="PZP47" s="97"/>
      <c r="PZQ47" s="97"/>
      <c r="PZR47" s="97"/>
      <c r="PZS47" s="97"/>
      <c r="PZT47" s="97"/>
      <c r="PZU47" s="97"/>
      <c r="PZV47" s="97"/>
      <c r="PZW47" s="97"/>
      <c r="PZX47" s="97"/>
      <c r="PZY47" s="97"/>
      <c r="PZZ47" s="97"/>
      <c r="QAA47" s="97"/>
      <c r="QAB47" s="97"/>
      <c r="QAC47" s="97"/>
      <c r="QAD47" s="97"/>
      <c r="QAE47" s="97"/>
      <c r="QAF47" s="97"/>
      <c r="QAG47" s="97"/>
      <c r="QAH47" s="97"/>
      <c r="QAI47" s="97"/>
      <c r="QAJ47" s="97"/>
      <c r="QAK47" s="97"/>
      <c r="QAL47" s="97"/>
      <c r="QAM47" s="97"/>
      <c r="QAN47" s="97"/>
      <c r="QAO47" s="97"/>
      <c r="QAP47" s="97"/>
      <c r="QAQ47" s="97"/>
      <c r="QAR47" s="97"/>
      <c r="QAS47" s="97"/>
      <c r="QAT47" s="97"/>
      <c r="QAU47" s="97"/>
      <c r="QAV47" s="97"/>
      <c r="QAW47" s="97"/>
      <c r="QAX47" s="97"/>
      <c r="QAY47" s="97"/>
      <c r="QAZ47" s="97"/>
      <c r="QBA47" s="97"/>
      <c r="QBB47" s="97"/>
      <c r="QBC47" s="97"/>
      <c r="QBD47" s="97"/>
      <c r="QBE47" s="97"/>
      <c r="QBF47" s="97"/>
      <c r="QBG47" s="97"/>
      <c r="QBH47" s="97"/>
      <c r="QBI47" s="97"/>
      <c r="QBJ47" s="97"/>
      <c r="QBK47" s="97"/>
      <c r="QBL47" s="97"/>
      <c r="QBM47" s="97"/>
      <c r="QBN47" s="97"/>
      <c r="QBO47" s="97"/>
      <c r="QBP47" s="97"/>
      <c r="QBQ47" s="97"/>
      <c r="QBR47" s="97"/>
      <c r="QBS47" s="97"/>
      <c r="QBT47" s="97"/>
      <c r="QBU47" s="97"/>
      <c r="QBV47" s="97"/>
      <c r="QBW47" s="97"/>
      <c r="QBX47" s="97"/>
      <c r="QBY47" s="97"/>
      <c r="QBZ47" s="97"/>
      <c r="QCA47" s="97"/>
      <c r="QCB47" s="97"/>
      <c r="QCC47" s="97"/>
      <c r="QCD47" s="97"/>
      <c r="QCE47" s="97"/>
      <c r="QCF47" s="97"/>
      <c r="QCG47" s="97"/>
      <c r="QCH47" s="97"/>
      <c r="QCI47" s="97"/>
      <c r="QCJ47" s="97"/>
      <c r="QCK47" s="97"/>
      <c r="QCL47" s="97"/>
      <c r="QCM47" s="97"/>
      <c r="QCN47" s="97"/>
      <c r="QCO47" s="97"/>
      <c r="QCP47" s="97"/>
      <c r="QCQ47" s="97"/>
      <c r="QCR47" s="97"/>
      <c r="QCS47" s="97"/>
      <c r="QCT47" s="97"/>
      <c r="QCU47" s="97"/>
      <c r="QCV47" s="97"/>
      <c r="QCW47" s="97"/>
      <c r="QCX47" s="97"/>
      <c r="QCY47" s="97"/>
      <c r="QCZ47" s="97"/>
      <c r="QDA47" s="97"/>
      <c r="QDB47" s="97"/>
      <c r="QDC47" s="97"/>
      <c r="QDD47" s="97"/>
      <c r="QDE47" s="97"/>
      <c r="QDF47" s="97"/>
      <c r="QDG47" s="97"/>
      <c r="QDH47" s="97"/>
      <c r="QDI47" s="97"/>
      <c r="QDJ47" s="97"/>
      <c r="QDK47" s="97"/>
      <c r="QDL47" s="97"/>
      <c r="QDM47" s="97"/>
      <c r="QDN47" s="97"/>
      <c r="QDO47" s="97"/>
      <c r="QDP47" s="97"/>
      <c r="QDQ47" s="97"/>
      <c r="QDR47" s="97"/>
      <c r="QDS47" s="97"/>
      <c r="QDT47" s="97"/>
      <c r="QDU47" s="97"/>
      <c r="QDV47" s="97"/>
      <c r="QDW47" s="97"/>
      <c r="QDX47" s="97"/>
      <c r="QDY47" s="97"/>
      <c r="QDZ47" s="97"/>
      <c r="QEA47" s="97"/>
      <c r="QEB47" s="97"/>
      <c r="QEC47" s="97"/>
      <c r="QED47" s="97"/>
      <c r="QEE47" s="97"/>
      <c r="QEF47" s="97"/>
      <c r="QEG47" s="97"/>
      <c r="QEH47" s="97"/>
      <c r="QEI47" s="97"/>
      <c r="QEJ47" s="97"/>
      <c r="QEK47" s="97"/>
      <c r="QEL47" s="97"/>
      <c r="QEM47" s="97"/>
      <c r="QEN47" s="97"/>
      <c r="QEO47" s="97"/>
      <c r="QEP47" s="97"/>
      <c r="QEQ47" s="97"/>
      <c r="QER47" s="97"/>
      <c r="QES47" s="97"/>
      <c r="QET47" s="97"/>
      <c r="QEU47" s="97"/>
      <c r="QEV47" s="97"/>
      <c r="QEW47" s="97"/>
      <c r="QEX47" s="97"/>
      <c r="QEY47" s="97"/>
      <c r="QEZ47" s="97"/>
      <c r="QFA47" s="97"/>
      <c r="QFB47" s="97"/>
      <c r="QFC47" s="97"/>
      <c r="QFD47" s="97"/>
      <c r="QFE47" s="97"/>
      <c r="QFF47" s="97"/>
      <c r="QFG47" s="97"/>
      <c r="QFH47" s="97"/>
      <c r="QFI47" s="97"/>
      <c r="QFJ47" s="97"/>
      <c r="QFK47" s="97"/>
      <c r="QFL47" s="97"/>
      <c r="QFM47" s="97"/>
      <c r="QFN47" s="97"/>
      <c r="QFO47" s="97"/>
      <c r="QFP47" s="97"/>
      <c r="QFQ47" s="97"/>
      <c r="QFR47" s="97"/>
      <c r="QFS47" s="97"/>
      <c r="QFT47" s="97"/>
      <c r="QFU47" s="97"/>
      <c r="QFV47" s="97"/>
      <c r="QFW47" s="97"/>
      <c r="QFX47" s="97"/>
      <c r="QFY47" s="97"/>
      <c r="QFZ47" s="97"/>
      <c r="QGA47" s="97"/>
      <c r="QGB47" s="97"/>
      <c r="QGC47" s="97"/>
      <c r="QGD47" s="97"/>
      <c r="QGE47" s="97"/>
      <c r="QGF47" s="97"/>
      <c r="QGG47" s="97"/>
      <c r="QGH47" s="97"/>
      <c r="QGI47" s="97"/>
      <c r="QGJ47" s="97"/>
      <c r="QGK47" s="97"/>
      <c r="QGL47" s="97"/>
      <c r="QGM47" s="97"/>
      <c r="QGN47" s="97"/>
      <c r="QGO47" s="97"/>
      <c r="QGP47" s="97"/>
      <c r="QGQ47" s="97"/>
      <c r="QGR47" s="97"/>
      <c r="QGS47" s="97"/>
      <c r="QGT47" s="97"/>
      <c r="QGU47" s="97"/>
      <c r="QGV47" s="97"/>
      <c r="QGW47" s="97"/>
      <c r="QGX47" s="97"/>
      <c r="QGY47" s="97"/>
      <c r="QGZ47" s="97"/>
      <c r="QHA47" s="97"/>
      <c r="QHB47" s="97"/>
      <c r="QHC47" s="97"/>
      <c r="QHD47" s="97"/>
      <c r="QHE47" s="97"/>
      <c r="QHF47" s="97"/>
      <c r="QHG47" s="97"/>
      <c r="QHH47" s="97"/>
      <c r="QHI47" s="97"/>
      <c r="QHJ47" s="97"/>
      <c r="QHK47" s="97"/>
      <c r="QHL47" s="97"/>
      <c r="QHM47" s="97"/>
      <c r="QHN47" s="97"/>
      <c r="QHO47" s="97"/>
      <c r="QHP47" s="97"/>
      <c r="QHQ47" s="97"/>
      <c r="QHR47" s="97"/>
      <c r="QHS47" s="97"/>
      <c r="QHT47" s="97"/>
      <c r="QHU47" s="97"/>
      <c r="QHV47" s="97"/>
      <c r="QHW47" s="97"/>
      <c r="QHX47" s="97"/>
      <c r="QHY47" s="97"/>
      <c r="QHZ47" s="97"/>
      <c r="QIA47" s="97"/>
      <c r="QIB47" s="97"/>
      <c r="QIC47" s="97"/>
      <c r="QID47" s="97"/>
      <c r="QIE47" s="97"/>
      <c r="QIF47" s="97"/>
      <c r="QIG47" s="97"/>
      <c r="QIH47" s="97"/>
      <c r="QII47" s="97"/>
      <c r="QIJ47" s="97"/>
      <c r="QIK47" s="97"/>
      <c r="QIL47" s="97"/>
      <c r="QIM47" s="97"/>
      <c r="QIN47" s="97"/>
      <c r="QIO47" s="97"/>
      <c r="QIP47" s="97"/>
      <c r="QIQ47" s="97"/>
      <c r="QIR47" s="97"/>
      <c r="QIS47" s="97"/>
      <c r="QIT47" s="97"/>
      <c r="QIU47" s="97"/>
      <c r="QIV47" s="97"/>
      <c r="QIW47" s="97"/>
      <c r="QIX47" s="97"/>
      <c r="QIY47" s="97"/>
      <c r="QIZ47" s="97"/>
      <c r="QJA47" s="97"/>
      <c r="QJB47" s="97"/>
      <c r="QJC47" s="97"/>
      <c r="QJD47" s="97"/>
      <c r="QJE47" s="97"/>
      <c r="QJF47" s="97"/>
      <c r="QJG47" s="97"/>
      <c r="QJH47" s="97"/>
      <c r="QJI47" s="97"/>
      <c r="QJJ47" s="97"/>
      <c r="QJK47" s="97"/>
      <c r="QJL47" s="97"/>
      <c r="QJM47" s="97"/>
      <c r="QJN47" s="97"/>
      <c r="QJO47" s="97"/>
      <c r="QJP47" s="97"/>
      <c r="QJQ47" s="97"/>
      <c r="QJR47" s="97"/>
      <c r="QJS47" s="97"/>
      <c r="QJT47" s="97"/>
      <c r="QJU47" s="97"/>
      <c r="QJV47" s="97"/>
      <c r="QJW47" s="97"/>
      <c r="QJX47" s="97"/>
      <c r="QJY47" s="97"/>
      <c r="QJZ47" s="97"/>
      <c r="QKA47" s="97"/>
      <c r="QKB47" s="97"/>
      <c r="QKC47" s="97"/>
      <c r="QKD47" s="97"/>
      <c r="QKE47" s="97"/>
      <c r="QKF47" s="97"/>
      <c r="QKG47" s="97"/>
      <c r="QKH47" s="97"/>
      <c r="QKI47" s="97"/>
      <c r="QKJ47" s="97"/>
      <c r="QKK47" s="97"/>
      <c r="QKL47" s="97"/>
      <c r="QKM47" s="97"/>
      <c r="QKN47" s="97"/>
      <c r="QKO47" s="97"/>
      <c r="QKP47" s="97"/>
      <c r="QKQ47" s="97"/>
      <c r="QKR47" s="97"/>
      <c r="QKS47" s="97"/>
      <c r="QKT47" s="97"/>
      <c r="QKU47" s="97"/>
      <c r="QKV47" s="97"/>
      <c r="QKW47" s="97"/>
      <c r="QKX47" s="97"/>
      <c r="QKY47" s="97"/>
      <c r="QKZ47" s="97"/>
      <c r="QLA47" s="97"/>
      <c r="QLB47" s="97"/>
      <c r="QLC47" s="97"/>
      <c r="QLD47" s="97"/>
      <c r="QLE47" s="97"/>
      <c r="QLF47" s="97"/>
      <c r="QLG47" s="97"/>
      <c r="QLH47" s="97"/>
      <c r="QLI47" s="97"/>
      <c r="QLJ47" s="97"/>
      <c r="QLK47" s="97"/>
      <c r="QLL47" s="97"/>
      <c r="QLM47" s="97"/>
      <c r="QLN47" s="97"/>
      <c r="QLO47" s="97"/>
      <c r="QLP47" s="97"/>
      <c r="QLQ47" s="97"/>
      <c r="QLR47" s="97"/>
      <c r="QLS47" s="97"/>
      <c r="QLT47" s="97"/>
      <c r="QLU47" s="97"/>
      <c r="QLV47" s="97"/>
      <c r="QLW47" s="97"/>
      <c r="QLX47" s="97"/>
      <c r="QLY47" s="97"/>
      <c r="QLZ47" s="97"/>
      <c r="QMA47" s="97"/>
      <c r="QMB47" s="97"/>
      <c r="QMC47" s="97"/>
      <c r="QMD47" s="97"/>
      <c r="QME47" s="97"/>
      <c r="QMF47" s="97"/>
      <c r="QMG47" s="97"/>
      <c r="QMH47" s="97"/>
      <c r="QMI47" s="97"/>
      <c r="QMJ47" s="97"/>
      <c r="QMK47" s="97"/>
      <c r="QML47" s="97"/>
      <c r="QMM47" s="97"/>
      <c r="QMN47" s="97"/>
      <c r="QMO47" s="97"/>
      <c r="QMP47" s="97"/>
      <c r="QMQ47" s="97"/>
      <c r="QMR47" s="97"/>
      <c r="QMS47" s="97"/>
      <c r="QMT47" s="97"/>
      <c r="QMU47" s="97"/>
      <c r="QMV47" s="97"/>
      <c r="QMW47" s="97"/>
      <c r="QMX47" s="97"/>
      <c r="QMY47" s="97"/>
      <c r="QMZ47" s="97"/>
      <c r="QNA47" s="97"/>
      <c r="QNB47" s="97"/>
      <c r="QNC47" s="97"/>
      <c r="QND47" s="97"/>
      <c r="QNE47" s="97"/>
      <c r="QNF47" s="97"/>
      <c r="QNG47" s="97"/>
      <c r="QNH47" s="97"/>
      <c r="QNI47" s="97"/>
      <c r="QNJ47" s="97"/>
      <c r="QNK47" s="97"/>
      <c r="QNL47" s="97"/>
      <c r="QNM47" s="97"/>
      <c r="QNN47" s="97"/>
      <c r="QNO47" s="97"/>
      <c r="QNP47" s="97"/>
      <c r="QNQ47" s="97"/>
      <c r="QNR47" s="97"/>
      <c r="QNS47" s="97"/>
      <c r="QNT47" s="97"/>
      <c r="QNU47" s="97"/>
      <c r="QNV47" s="97"/>
      <c r="QNW47" s="97"/>
      <c r="QNX47" s="97"/>
      <c r="QNY47" s="97"/>
      <c r="QNZ47" s="97"/>
      <c r="QOA47" s="97"/>
      <c r="QOB47" s="97"/>
      <c r="QOC47" s="97"/>
      <c r="QOD47" s="97"/>
      <c r="QOE47" s="97"/>
      <c r="QOF47" s="97"/>
      <c r="QOG47" s="97"/>
      <c r="QOH47" s="97"/>
      <c r="QOI47" s="97"/>
      <c r="QOJ47" s="97"/>
      <c r="QOK47" s="97"/>
      <c r="QOL47" s="97"/>
      <c r="QOM47" s="97"/>
      <c r="QON47" s="97"/>
      <c r="QOO47" s="97"/>
      <c r="QOP47" s="97"/>
      <c r="QOQ47" s="97"/>
      <c r="QOR47" s="97"/>
      <c r="QOS47" s="97"/>
      <c r="QOT47" s="97"/>
      <c r="QOU47" s="97"/>
      <c r="QOV47" s="97"/>
      <c r="QOW47" s="97"/>
      <c r="QOX47" s="97"/>
      <c r="QOY47" s="97"/>
      <c r="QOZ47" s="97"/>
      <c r="QPA47" s="97"/>
      <c r="QPB47" s="97"/>
      <c r="QPC47" s="97"/>
      <c r="QPD47" s="97"/>
      <c r="QPE47" s="97"/>
      <c r="QPF47" s="97"/>
      <c r="QPG47" s="97"/>
      <c r="QPH47" s="97"/>
      <c r="QPI47" s="97"/>
      <c r="QPJ47" s="97"/>
      <c r="QPK47" s="97"/>
      <c r="QPL47" s="97"/>
      <c r="QPM47" s="97"/>
      <c r="QPN47" s="97"/>
      <c r="QPO47" s="97"/>
      <c r="QPP47" s="97"/>
      <c r="QPQ47" s="97"/>
      <c r="QPR47" s="97"/>
      <c r="QPS47" s="97"/>
      <c r="QPT47" s="97"/>
      <c r="QPU47" s="97"/>
      <c r="QPV47" s="97"/>
      <c r="QPW47" s="97"/>
      <c r="QPX47" s="97"/>
      <c r="QPY47" s="97"/>
      <c r="QPZ47" s="97"/>
      <c r="QQA47" s="97"/>
      <c r="QQB47" s="97"/>
      <c r="QQC47" s="97"/>
      <c r="QQD47" s="97"/>
      <c r="QQE47" s="97"/>
      <c r="QQF47" s="97"/>
      <c r="QQG47" s="97"/>
      <c r="QQH47" s="97"/>
      <c r="QQI47" s="97"/>
      <c r="QQJ47" s="97"/>
      <c r="QQK47" s="97"/>
      <c r="QQL47" s="97"/>
      <c r="QQM47" s="97"/>
      <c r="QQN47" s="97"/>
      <c r="QQO47" s="97"/>
      <c r="QQP47" s="97"/>
      <c r="QQQ47" s="97"/>
      <c r="QQR47" s="97"/>
      <c r="QQS47" s="97"/>
      <c r="QQT47" s="97"/>
      <c r="QQU47" s="97"/>
      <c r="QQV47" s="97"/>
      <c r="QQW47" s="97"/>
      <c r="QQX47" s="97"/>
      <c r="QQY47" s="97"/>
      <c r="QQZ47" s="97"/>
      <c r="QRA47" s="97"/>
      <c r="QRB47" s="97"/>
      <c r="QRC47" s="97"/>
      <c r="QRD47" s="97"/>
      <c r="QRE47" s="97"/>
      <c r="QRF47" s="97"/>
      <c r="QRG47" s="97"/>
      <c r="QRH47" s="97"/>
      <c r="QRI47" s="97"/>
      <c r="QRJ47" s="97"/>
      <c r="QRK47" s="97"/>
      <c r="QRL47" s="97"/>
      <c r="QRM47" s="97"/>
      <c r="QRN47" s="97"/>
      <c r="QRO47" s="97"/>
      <c r="QRP47" s="97"/>
      <c r="QRQ47" s="97"/>
      <c r="QRR47" s="97"/>
      <c r="QRS47" s="97"/>
      <c r="QRT47" s="97"/>
      <c r="QRU47" s="97"/>
      <c r="QRV47" s="97"/>
      <c r="QRW47" s="97"/>
      <c r="QRX47" s="97"/>
      <c r="QRY47" s="97"/>
      <c r="QRZ47" s="97"/>
      <c r="QSA47" s="97"/>
      <c r="QSB47" s="97"/>
      <c r="QSC47" s="97"/>
      <c r="QSD47" s="97"/>
      <c r="QSE47" s="97"/>
      <c r="QSF47" s="97"/>
      <c r="QSG47" s="97"/>
      <c r="QSH47" s="97"/>
      <c r="QSI47" s="97"/>
      <c r="QSJ47" s="97"/>
      <c r="QSK47" s="97"/>
      <c r="QSL47" s="97"/>
      <c r="QSM47" s="97"/>
      <c r="QSN47" s="97"/>
      <c r="QSO47" s="97"/>
      <c r="QSP47" s="97"/>
      <c r="QSQ47" s="97"/>
      <c r="QSR47" s="97"/>
      <c r="QSS47" s="97"/>
      <c r="QST47" s="97"/>
      <c r="QSU47" s="97"/>
      <c r="QSV47" s="97"/>
      <c r="QSW47" s="97"/>
      <c r="QSX47" s="97"/>
      <c r="QSY47" s="97"/>
      <c r="QSZ47" s="97"/>
      <c r="QTA47" s="97"/>
      <c r="QTB47" s="97"/>
      <c r="QTC47" s="97"/>
      <c r="QTD47" s="97"/>
      <c r="QTE47" s="97"/>
      <c r="QTF47" s="97"/>
      <c r="QTG47" s="97"/>
      <c r="QTH47" s="97"/>
      <c r="QTI47" s="97"/>
      <c r="QTJ47" s="97"/>
      <c r="QTK47" s="97"/>
      <c r="QTL47" s="97"/>
      <c r="QTM47" s="97"/>
      <c r="QTN47" s="97"/>
      <c r="QTO47" s="97"/>
      <c r="QTP47" s="97"/>
      <c r="QTQ47" s="97"/>
      <c r="QTR47" s="97"/>
      <c r="QTS47" s="97"/>
      <c r="QTT47" s="97"/>
      <c r="QTU47" s="97"/>
      <c r="QTV47" s="97"/>
      <c r="QTW47" s="97"/>
      <c r="QTX47" s="97"/>
      <c r="QTY47" s="97"/>
      <c r="QTZ47" s="97"/>
      <c r="QUA47" s="97"/>
      <c r="QUB47" s="97"/>
      <c r="QUC47" s="97"/>
      <c r="QUD47" s="97"/>
      <c r="QUE47" s="97"/>
      <c r="QUF47" s="97"/>
      <c r="QUG47" s="97"/>
      <c r="QUH47" s="97"/>
      <c r="QUI47" s="97"/>
      <c r="QUJ47" s="97"/>
      <c r="QUK47" s="97"/>
      <c r="QUL47" s="97"/>
      <c r="QUM47" s="97"/>
      <c r="QUN47" s="97"/>
      <c r="QUO47" s="97"/>
      <c r="QUP47" s="97"/>
      <c r="QUQ47" s="97"/>
      <c r="QUR47" s="97"/>
      <c r="QUS47" s="97"/>
      <c r="QUT47" s="97"/>
      <c r="QUU47" s="97"/>
      <c r="QUV47" s="97"/>
      <c r="QUW47" s="97"/>
      <c r="QUX47" s="97"/>
      <c r="QUY47" s="97"/>
      <c r="QUZ47" s="97"/>
      <c r="QVA47" s="97"/>
      <c r="QVB47" s="97"/>
      <c r="QVC47" s="97"/>
      <c r="QVD47" s="97"/>
      <c r="QVE47" s="97"/>
      <c r="QVF47" s="97"/>
      <c r="QVG47" s="97"/>
      <c r="QVH47" s="97"/>
      <c r="QVI47" s="97"/>
      <c r="QVJ47" s="97"/>
      <c r="QVK47" s="97"/>
      <c r="QVL47" s="97"/>
      <c r="QVM47" s="97"/>
      <c r="QVN47" s="97"/>
      <c r="QVO47" s="97"/>
      <c r="QVP47" s="97"/>
      <c r="QVQ47" s="97"/>
      <c r="QVR47" s="97"/>
      <c r="QVS47" s="97"/>
      <c r="QVT47" s="97"/>
      <c r="QVU47" s="97"/>
      <c r="QVV47" s="97"/>
      <c r="QVW47" s="97"/>
      <c r="QVX47" s="97"/>
      <c r="QVY47" s="97"/>
      <c r="QVZ47" s="97"/>
      <c r="QWA47" s="97"/>
      <c r="QWB47" s="97"/>
      <c r="QWC47" s="97"/>
      <c r="QWD47" s="97"/>
      <c r="QWE47" s="97"/>
      <c r="QWF47" s="97"/>
      <c r="QWG47" s="97"/>
      <c r="QWH47" s="97"/>
      <c r="QWI47" s="97"/>
      <c r="QWJ47" s="97"/>
      <c r="QWK47" s="97"/>
      <c r="QWL47" s="97"/>
      <c r="QWM47" s="97"/>
      <c r="QWN47" s="97"/>
      <c r="QWO47" s="97"/>
      <c r="QWP47" s="97"/>
      <c r="QWQ47" s="97"/>
      <c r="QWR47" s="97"/>
      <c r="QWS47" s="97"/>
      <c r="QWT47" s="97"/>
      <c r="QWU47" s="97"/>
      <c r="QWV47" s="97"/>
      <c r="QWW47" s="97"/>
      <c r="QWX47" s="97"/>
      <c r="QWY47" s="97"/>
      <c r="QWZ47" s="97"/>
      <c r="QXA47" s="97"/>
      <c r="QXB47" s="97"/>
      <c r="QXC47" s="97"/>
      <c r="QXD47" s="97"/>
      <c r="QXE47" s="97"/>
      <c r="QXF47" s="97"/>
      <c r="QXG47" s="97"/>
      <c r="QXH47" s="97"/>
      <c r="QXI47" s="97"/>
      <c r="QXJ47" s="97"/>
      <c r="QXK47" s="97"/>
      <c r="QXL47" s="97"/>
      <c r="QXM47" s="97"/>
      <c r="QXN47" s="97"/>
      <c r="QXO47" s="97"/>
      <c r="QXP47" s="97"/>
      <c r="QXQ47" s="97"/>
      <c r="QXR47" s="97"/>
      <c r="QXS47" s="97"/>
      <c r="QXT47" s="97"/>
      <c r="QXU47" s="97"/>
      <c r="QXV47" s="97"/>
      <c r="QXW47" s="97"/>
      <c r="QXX47" s="97"/>
      <c r="QXY47" s="97"/>
      <c r="QXZ47" s="97"/>
      <c r="QYA47" s="97"/>
      <c r="QYB47" s="97"/>
      <c r="QYC47" s="97"/>
      <c r="QYD47" s="97"/>
      <c r="QYE47" s="97"/>
      <c r="QYF47" s="97"/>
      <c r="QYG47" s="97"/>
      <c r="QYH47" s="97"/>
      <c r="QYI47" s="97"/>
      <c r="QYJ47" s="97"/>
      <c r="QYK47" s="97"/>
      <c r="QYL47" s="97"/>
      <c r="QYM47" s="97"/>
      <c r="QYN47" s="97"/>
      <c r="QYO47" s="97"/>
      <c r="QYP47" s="97"/>
      <c r="QYQ47" s="97"/>
      <c r="QYR47" s="97"/>
      <c r="QYS47" s="97"/>
      <c r="QYT47" s="97"/>
      <c r="QYU47" s="97"/>
      <c r="QYV47" s="97"/>
      <c r="QYW47" s="97"/>
      <c r="QYX47" s="97"/>
      <c r="QYY47" s="97"/>
      <c r="QYZ47" s="97"/>
      <c r="QZA47" s="97"/>
      <c r="QZB47" s="97"/>
      <c r="QZC47" s="97"/>
      <c r="QZD47" s="97"/>
      <c r="QZE47" s="97"/>
      <c r="QZF47" s="97"/>
      <c r="QZG47" s="97"/>
      <c r="QZH47" s="97"/>
      <c r="QZI47" s="97"/>
      <c r="QZJ47" s="97"/>
      <c r="QZK47" s="97"/>
      <c r="QZL47" s="97"/>
      <c r="QZM47" s="97"/>
      <c r="QZN47" s="97"/>
      <c r="QZO47" s="97"/>
      <c r="QZP47" s="97"/>
      <c r="QZQ47" s="97"/>
      <c r="QZR47" s="97"/>
      <c r="QZS47" s="97"/>
      <c r="QZT47" s="97"/>
      <c r="QZU47" s="97"/>
      <c r="QZV47" s="97"/>
      <c r="QZW47" s="97"/>
      <c r="QZX47" s="97"/>
      <c r="QZY47" s="97"/>
      <c r="QZZ47" s="97"/>
      <c r="RAA47" s="97"/>
      <c r="RAB47" s="97"/>
      <c r="RAC47" s="97"/>
      <c r="RAD47" s="97"/>
      <c r="RAE47" s="97"/>
      <c r="RAF47" s="97"/>
      <c r="RAG47" s="97"/>
      <c r="RAH47" s="97"/>
      <c r="RAI47" s="97"/>
      <c r="RAJ47" s="97"/>
      <c r="RAK47" s="97"/>
      <c r="RAL47" s="97"/>
      <c r="RAM47" s="97"/>
      <c r="RAN47" s="97"/>
      <c r="RAO47" s="97"/>
      <c r="RAP47" s="97"/>
      <c r="RAQ47" s="97"/>
      <c r="RAR47" s="97"/>
      <c r="RAS47" s="97"/>
      <c r="RAT47" s="97"/>
      <c r="RAU47" s="97"/>
      <c r="RAV47" s="97"/>
      <c r="RAW47" s="97"/>
      <c r="RAX47" s="97"/>
      <c r="RAY47" s="97"/>
      <c r="RAZ47" s="97"/>
      <c r="RBA47" s="97"/>
      <c r="RBB47" s="97"/>
      <c r="RBC47" s="97"/>
      <c r="RBD47" s="97"/>
      <c r="RBE47" s="97"/>
      <c r="RBF47" s="97"/>
      <c r="RBG47" s="97"/>
      <c r="RBH47" s="97"/>
      <c r="RBI47" s="97"/>
      <c r="RBJ47" s="97"/>
      <c r="RBK47" s="97"/>
      <c r="RBL47" s="97"/>
      <c r="RBM47" s="97"/>
      <c r="RBN47" s="97"/>
      <c r="RBO47" s="97"/>
      <c r="RBP47" s="97"/>
      <c r="RBQ47" s="97"/>
      <c r="RBR47" s="97"/>
      <c r="RBS47" s="97"/>
      <c r="RBT47" s="97"/>
      <c r="RBU47" s="97"/>
      <c r="RBV47" s="97"/>
      <c r="RBW47" s="97"/>
      <c r="RBX47" s="97"/>
      <c r="RBY47" s="97"/>
      <c r="RBZ47" s="97"/>
      <c r="RCA47" s="97"/>
      <c r="RCB47" s="97"/>
      <c r="RCC47" s="97"/>
      <c r="RCD47" s="97"/>
      <c r="RCE47" s="97"/>
      <c r="RCF47" s="97"/>
      <c r="RCG47" s="97"/>
      <c r="RCH47" s="97"/>
      <c r="RCI47" s="97"/>
      <c r="RCJ47" s="97"/>
      <c r="RCK47" s="97"/>
      <c r="RCL47" s="97"/>
      <c r="RCM47" s="97"/>
      <c r="RCN47" s="97"/>
      <c r="RCO47" s="97"/>
      <c r="RCP47" s="97"/>
      <c r="RCQ47" s="97"/>
      <c r="RCR47" s="97"/>
      <c r="RCS47" s="97"/>
      <c r="RCT47" s="97"/>
      <c r="RCU47" s="97"/>
      <c r="RCV47" s="97"/>
      <c r="RCW47" s="97"/>
      <c r="RCX47" s="97"/>
      <c r="RCY47" s="97"/>
      <c r="RCZ47" s="97"/>
      <c r="RDA47" s="97"/>
      <c r="RDB47" s="97"/>
      <c r="RDC47" s="97"/>
      <c r="RDD47" s="97"/>
      <c r="RDE47" s="97"/>
      <c r="RDF47" s="97"/>
      <c r="RDG47" s="97"/>
      <c r="RDH47" s="97"/>
      <c r="RDI47" s="97"/>
      <c r="RDJ47" s="97"/>
      <c r="RDK47" s="97"/>
      <c r="RDL47" s="97"/>
      <c r="RDM47" s="97"/>
      <c r="RDN47" s="97"/>
      <c r="RDO47" s="97"/>
      <c r="RDP47" s="97"/>
      <c r="RDQ47" s="97"/>
      <c r="RDR47" s="97"/>
      <c r="RDS47" s="97"/>
      <c r="RDT47" s="97"/>
      <c r="RDU47" s="97"/>
      <c r="RDV47" s="97"/>
      <c r="RDW47" s="97"/>
      <c r="RDX47" s="97"/>
      <c r="RDY47" s="97"/>
      <c r="RDZ47" s="97"/>
      <c r="REA47" s="97"/>
      <c r="REB47" s="97"/>
      <c r="REC47" s="97"/>
      <c r="RED47" s="97"/>
      <c r="REE47" s="97"/>
      <c r="REF47" s="97"/>
      <c r="REG47" s="97"/>
      <c r="REH47" s="97"/>
      <c r="REI47" s="97"/>
      <c r="REJ47" s="97"/>
      <c r="REK47" s="97"/>
      <c r="REL47" s="97"/>
      <c r="REM47" s="97"/>
      <c r="REN47" s="97"/>
      <c r="REO47" s="97"/>
      <c r="REP47" s="97"/>
      <c r="REQ47" s="97"/>
      <c r="RER47" s="97"/>
      <c r="RES47" s="97"/>
      <c r="RET47" s="97"/>
      <c r="REU47" s="97"/>
      <c r="REV47" s="97"/>
      <c r="REW47" s="97"/>
      <c r="REX47" s="97"/>
      <c r="REY47" s="97"/>
      <c r="REZ47" s="97"/>
      <c r="RFA47" s="97"/>
      <c r="RFB47" s="97"/>
      <c r="RFC47" s="97"/>
      <c r="RFD47" s="97"/>
      <c r="RFE47" s="97"/>
      <c r="RFF47" s="97"/>
      <c r="RFG47" s="97"/>
      <c r="RFH47" s="97"/>
      <c r="RFI47" s="97"/>
      <c r="RFJ47" s="97"/>
      <c r="RFK47" s="97"/>
      <c r="RFL47" s="97"/>
      <c r="RFM47" s="97"/>
      <c r="RFN47" s="97"/>
      <c r="RFO47" s="97"/>
      <c r="RFP47" s="97"/>
      <c r="RFQ47" s="97"/>
      <c r="RFR47" s="97"/>
      <c r="RFS47" s="97"/>
      <c r="RFT47" s="97"/>
      <c r="RFU47" s="97"/>
      <c r="RFV47" s="97"/>
      <c r="RFW47" s="97"/>
      <c r="RFX47" s="97"/>
      <c r="RFY47" s="97"/>
      <c r="RFZ47" s="97"/>
      <c r="RGA47" s="97"/>
      <c r="RGB47" s="97"/>
      <c r="RGC47" s="97"/>
      <c r="RGD47" s="97"/>
      <c r="RGE47" s="97"/>
      <c r="RGF47" s="97"/>
      <c r="RGG47" s="97"/>
      <c r="RGH47" s="97"/>
      <c r="RGI47" s="97"/>
      <c r="RGJ47" s="97"/>
      <c r="RGK47" s="97"/>
      <c r="RGL47" s="97"/>
      <c r="RGM47" s="97"/>
      <c r="RGN47" s="97"/>
      <c r="RGO47" s="97"/>
      <c r="RGP47" s="97"/>
      <c r="RGQ47" s="97"/>
      <c r="RGR47" s="97"/>
      <c r="RGS47" s="97"/>
      <c r="RGT47" s="97"/>
      <c r="RGU47" s="97"/>
      <c r="RGV47" s="97"/>
      <c r="RGW47" s="97"/>
      <c r="RGX47" s="97"/>
      <c r="RGY47" s="97"/>
      <c r="RGZ47" s="97"/>
      <c r="RHA47" s="97"/>
      <c r="RHB47" s="97"/>
      <c r="RHC47" s="97"/>
      <c r="RHD47" s="97"/>
      <c r="RHE47" s="97"/>
      <c r="RHF47" s="97"/>
      <c r="RHG47" s="97"/>
      <c r="RHH47" s="97"/>
      <c r="RHI47" s="97"/>
      <c r="RHJ47" s="97"/>
      <c r="RHK47" s="97"/>
      <c r="RHL47" s="97"/>
      <c r="RHM47" s="97"/>
      <c r="RHN47" s="97"/>
      <c r="RHO47" s="97"/>
      <c r="RHP47" s="97"/>
      <c r="RHQ47" s="97"/>
      <c r="RHR47" s="97"/>
      <c r="RHS47" s="97"/>
      <c r="RHT47" s="97"/>
      <c r="RHU47" s="97"/>
      <c r="RHV47" s="97"/>
      <c r="RHW47" s="97"/>
      <c r="RHX47" s="97"/>
      <c r="RHY47" s="97"/>
      <c r="RHZ47" s="97"/>
      <c r="RIA47" s="97"/>
      <c r="RIB47" s="97"/>
      <c r="RIC47" s="97"/>
      <c r="RID47" s="97"/>
      <c r="RIE47" s="97"/>
      <c r="RIF47" s="97"/>
      <c r="RIG47" s="97"/>
      <c r="RIH47" s="97"/>
      <c r="RII47" s="97"/>
      <c r="RIJ47" s="97"/>
      <c r="RIK47" s="97"/>
      <c r="RIL47" s="97"/>
      <c r="RIM47" s="97"/>
      <c r="RIN47" s="97"/>
      <c r="RIO47" s="97"/>
      <c r="RIP47" s="97"/>
      <c r="RIQ47" s="97"/>
      <c r="RIR47" s="97"/>
      <c r="RIS47" s="97"/>
      <c r="RIT47" s="97"/>
      <c r="RIU47" s="97"/>
      <c r="RIV47" s="97"/>
      <c r="RIW47" s="97"/>
      <c r="RIX47" s="97"/>
      <c r="RIY47" s="97"/>
      <c r="RIZ47" s="97"/>
      <c r="RJA47" s="97"/>
      <c r="RJB47" s="97"/>
      <c r="RJC47" s="97"/>
      <c r="RJD47" s="97"/>
      <c r="RJE47" s="97"/>
      <c r="RJF47" s="97"/>
      <c r="RJG47" s="97"/>
      <c r="RJH47" s="97"/>
      <c r="RJI47" s="97"/>
      <c r="RJJ47" s="97"/>
      <c r="RJK47" s="97"/>
      <c r="RJL47" s="97"/>
      <c r="RJM47" s="97"/>
      <c r="RJN47" s="97"/>
      <c r="RJO47" s="97"/>
      <c r="RJP47" s="97"/>
      <c r="RJQ47" s="97"/>
      <c r="RJR47" s="97"/>
      <c r="RJS47" s="97"/>
      <c r="RJT47" s="97"/>
      <c r="RJU47" s="97"/>
      <c r="RJV47" s="97"/>
      <c r="RJW47" s="97"/>
      <c r="RJX47" s="97"/>
      <c r="RJY47" s="97"/>
      <c r="RJZ47" s="97"/>
      <c r="RKA47" s="97"/>
      <c r="RKB47" s="97"/>
      <c r="RKC47" s="97"/>
      <c r="RKD47" s="97"/>
      <c r="RKE47" s="97"/>
      <c r="RKF47" s="97"/>
      <c r="RKG47" s="97"/>
      <c r="RKH47" s="97"/>
      <c r="RKI47" s="97"/>
      <c r="RKJ47" s="97"/>
      <c r="RKK47" s="97"/>
      <c r="RKL47" s="97"/>
      <c r="RKM47" s="97"/>
      <c r="RKN47" s="97"/>
      <c r="RKO47" s="97"/>
      <c r="RKP47" s="97"/>
      <c r="RKQ47" s="97"/>
      <c r="RKR47" s="97"/>
      <c r="RKS47" s="97"/>
      <c r="RKT47" s="97"/>
      <c r="RKU47" s="97"/>
      <c r="RKV47" s="97"/>
      <c r="RKW47" s="97"/>
      <c r="RKX47" s="97"/>
      <c r="RKY47" s="97"/>
      <c r="RKZ47" s="97"/>
      <c r="RLA47" s="97"/>
      <c r="RLB47" s="97"/>
      <c r="RLC47" s="97"/>
      <c r="RLD47" s="97"/>
      <c r="RLE47" s="97"/>
      <c r="RLF47" s="97"/>
      <c r="RLG47" s="97"/>
      <c r="RLH47" s="97"/>
      <c r="RLI47" s="97"/>
      <c r="RLJ47" s="97"/>
      <c r="RLK47" s="97"/>
      <c r="RLL47" s="97"/>
      <c r="RLM47" s="97"/>
      <c r="RLN47" s="97"/>
      <c r="RLO47" s="97"/>
      <c r="RLP47" s="97"/>
      <c r="RLQ47" s="97"/>
      <c r="RLR47" s="97"/>
      <c r="RLS47" s="97"/>
      <c r="RLT47" s="97"/>
      <c r="RLU47" s="97"/>
      <c r="RLV47" s="97"/>
      <c r="RLW47" s="97"/>
      <c r="RLX47" s="97"/>
      <c r="RLY47" s="97"/>
      <c r="RLZ47" s="97"/>
      <c r="RMA47" s="97"/>
      <c r="RMB47" s="97"/>
      <c r="RMC47" s="97"/>
      <c r="RMD47" s="97"/>
      <c r="RME47" s="97"/>
      <c r="RMF47" s="97"/>
      <c r="RMG47" s="97"/>
      <c r="RMH47" s="97"/>
      <c r="RMI47" s="97"/>
      <c r="RMJ47" s="97"/>
      <c r="RMK47" s="97"/>
      <c r="RML47" s="97"/>
      <c r="RMM47" s="97"/>
      <c r="RMN47" s="97"/>
      <c r="RMO47" s="97"/>
      <c r="RMP47" s="97"/>
      <c r="RMQ47" s="97"/>
      <c r="RMR47" s="97"/>
      <c r="RMS47" s="97"/>
      <c r="RMT47" s="97"/>
      <c r="RMU47" s="97"/>
      <c r="RMV47" s="97"/>
      <c r="RMW47" s="97"/>
      <c r="RMX47" s="97"/>
      <c r="RMY47" s="97"/>
      <c r="RMZ47" s="97"/>
      <c r="RNA47" s="97"/>
      <c r="RNB47" s="97"/>
      <c r="RNC47" s="97"/>
      <c r="RND47" s="97"/>
      <c r="RNE47" s="97"/>
      <c r="RNF47" s="97"/>
      <c r="RNG47" s="97"/>
      <c r="RNH47" s="97"/>
      <c r="RNI47" s="97"/>
      <c r="RNJ47" s="97"/>
      <c r="RNK47" s="97"/>
      <c r="RNL47" s="97"/>
      <c r="RNM47" s="97"/>
      <c r="RNN47" s="97"/>
      <c r="RNO47" s="97"/>
      <c r="RNP47" s="97"/>
      <c r="RNQ47" s="97"/>
      <c r="RNR47" s="97"/>
      <c r="RNS47" s="97"/>
      <c r="RNT47" s="97"/>
      <c r="RNU47" s="97"/>
      <c r="RNV47" s="97"/>
      <c r="RNW47" s="97"/>
      <c r="RNX47" s="97"/>
      <c r="RNY47" s="97"/>
      <c r="RNZ47" s="97"/>
      <c r="ROA47" s="97"/>
      <c r="ROB47" s="97"/>
      <c r="ROC47" s="97"/>
      <c r="ROD47" s="97"/>
      <c r="ROE47" s="97"/>
      <c r="ROF47" s="97"/>
      <c r="ROG47" s="97"/>
      <c r="ROH47" s="97"/>
      <c r="ROI47" s="97"/>
      <c r="ROJ47" s="97"/>
      <c r="ROK47" s="97"/>
      <c r="ROL47" s="97"/>
      <c r="ROM47" s="97"/>
      <c r="RON47" s="97"/>
      <c r="ROO47" s="97"/>
      <c r="ROP47" s="97"/>
      <c r="ROQ47" s="97"/>
      <c r="ROR47" s="97"/>
      <c r="ROS47" s="97"/>
      <c r="ROT47" s="97"/>
      <c r="ROU47" s="97"/>
      <c r="ROV47" s="97"/>
      <c r="ROW47" s="97"/>
      <c r="ROX47" s="97"/>
      <c r="ROY47" s="97"/>
      <c r="ROZ47" s="97"/>
      <c r="RPA47" s="97"/>
      <c r="RPB47" s="97"/>
      <c r="RPC47" s="97"/>
      <c r="RPD47" s="97"/>
      <c r="RPE47" s="97"/>
      <c r="RPF47" s="97"/>
      <c r="RPG47" s="97"/>
      <c r="RPH47" s="97"/>
      <c r="RPI47" s="97"/>
      <c r="RPJ47" s="97"/>
      <c r="RPK47" s="97"/>
      <c r="RPL47" s="97"/>
      <c r="RPM47" s="97"/>
      <c r="RPN47" s="97"/>
      <c r="RPO47" s="97"/>
      <c r="RPP47" s="97"/>
      <c r="RPQ47" s="97"/>
      <c r="RPR47" s="97"/>
      <c r="RPS47" s="97"/>
      <c r="RPT47" s="97"/>
      <c r="RPU47" s="97"/>
      <c r="RPV47" s="97"/>
      <c r="RPW47" s="97"/>
      <c r="RPX47" s="97"/>
      <c r="RPY47" s="97"/>
      <c r="RPZ47" s="97"/>
      <c r="RQA47" s="97"/>
      <c r="RQB47" s="97"/>
      <c r="RQC47" s="97"/>
      <c r="RQD47" s="97"/>
      <c r="RQE47" s="97"/>
      <c r="RQF47" s="97"/>
      <c r="RQG47" s="97"/>
      <c r="RQH47" s="97"/>
      <c r="RQI47" s="97"/>
      <c r="RQJ47" s="97"/>
      <c r="RQK47" s="97"/>
      <c r="RQL47" s="97"/>
      <c r="RQM47" s="97"/>
      <c r="RQN47" s="97"/>
      <c r="RQO47" s="97"/>
      <c r="RQP47" s="97"/>
      <c r="RQQ47" s="97"/>
      <c r="RQR47" s="97"/>
      <c r="RQS47" s="97"/>
      <c r="RQT47" s="97"/>
      <c r="RQU47" s="97"/>
      <c r="RQV47" s="97"/>
      <c r="RQW47" s="97"/>
      <c r="RQX47" s="97"/>
      <c r="RQY47" s="97"/>
      <c r="RQZ47" s="97"/>
      <c r="RRA47" s="97"/>
      <c r="RRB47" s="97"/>
      <c r="RRC47" s="97"/>
      <c r="RRD47" s="97"/>
      <c r="RRE47" s="97"/>
      <c r="RRF47" s="97"/>
      <c r="RRG47" s="97"/>
      <c r="RRH47" s="97"/>
      <c r="RRI47" s="97"/>
      <c r="RRJ47" s="97"/>
      <c r="RRK47" s="97"/>
      <c r="RRL47" s="97"/>
      <c r="RRM47" s="97"/>
      <c r="RRN47" s="97"/>
      <c r="RRO47" s="97"/>
      <c r="RRP47" s="97"/>
      <c r="RRQ47" s="97"/>
      <c r="RRR47" s="97"/>
      <c r="RRS47" s="97"/>
      <c r="RRT47" s="97"/>
      <c r="RRU47" s="97"/>
      <c r="RRV47" s="97"/>
      <c r="RRW47" s="97"/>
      <c r="RRX47" s="97"/>
      <c r="RRY47" s="97"/>
      <c r="RRZ47" s="97"/>
      <c r="RSA47" s="97"/>
      <c r="RSB47" s="97"/>
      <c r="RSC47" s="97"/>
      <c r="RSD47" s="97"/>
      <c r="RSE47" s="97"/>
      <c r="RSF47" s="97"/>
      <c r="RSG47" s="97"/>
      <c r="RSH47" s="97"/>
      <c r="RSI47" s="97"/>
      <c r="RSJ47" s="97"/>
      <c r="RSK47" s="97"/>
      <c r="RSL47" s="97"/>
      <c r="RSM47" s="97"/>
      <c r="RSN47" s="97"/>
      <c r="RSO47" s="97"/>
      <c r="RSP47" s="97"/>
      <c r="RSQ47" s="97"/>
      <c r="RSR47" s="97"/>
      <c r="RSS47" s="97"/>
      <c r="RST47" s="97"/>
      <c r="RSU47" s="97"/>
      <c r="RSV47" s="97"/>
      <c r="RSW47" s="97"/>
      <c r="RSX47" s="97"/>
      <c r="RSY47" s="97"/>
      <c r="RSZ47" s="97"/>
      <c r="RTA47" s="97"/>
      <c r="RTB47" s="97"/>
      <c r="RTC47" s="97"/>
      <c r="RTD47" s="97"/>
      <c r="RTE47" s="97"/>
      <c r="RTF47" s="97"/>
      <c r="RTG47" s="97"/>
      <c r="RTH47" s="97"/>
      <c r="RTI47" s="97"/>
      <c r="RTJ47" s="97"/>
      <c r="RTK47" s="97"/>
      <c r="RTL47" s="97"/>
      <c r="RTM47" s="97"/>
      <c r="RTN47" s="97"/>
      <c r="RTO47" s="97"/>
      <c r="RTP47" s="97"/>
      <c r="RTQ47" s="97"/>
      <c r="RTR47" s="97"/>
      <c r="RTS47" s="97"/>
      <c r="RTT47" s="97"/>
      <c r="RTU47" s="97"/>
      <c r="RTV47" s="97"/>
      <c r="RTW47" s="97"/>
      <c r="RTX47" s="97"/>
      <c r="RTY47" s="97"/>
      <c r="RTZ47" s="97"/>
      <c r="RUA47" s="97"/>
      <c r="RUB47" s="97"/>
      <c r="RUC47" s="97"/>
      <c r="RUD47" s="97"/>
      <c r="RUE47" s="97"/>
      <c r="RUF47" s="97"/>
      <c r="RUG47" s="97"/>
      <c r="RUH47" s="97"/>
      <c r="RUI47" s="97"/>
      <c r="RUJ47" s="97"/>
      <c r="RUK47" s="97"/>
      <c r="RUL47" s="97"/>
      <c r="RUM47" s="97"/>
      <c r="RUN47" s="97"/>
      <c r="RUO47" s="97"/>
      <c r="RUP47" s="97"/>
      <c r="RUQ47" s="97"/>
      <c r="RUR47" s="97"/>
      <c r="RUS47" s="97"/>
      <c r="RUT47" s="97"/>
      <c r="RUU47" s="97"/>
      <c r="RUV47" s="97"/>
      <c r="RUW47" s="97"/>
      <c r="RUX47" s="97"/>
      <c r="RUY47" s="97"/>
      <c r="RUZ47" s="97"/>
      <c r="RVA47" s="97"/>
      <c r="RVB47" s="97"/>
      <c r="RVC47" s="97"/>
      <c r="RVD47" s="97"/>
      <c r="RVE47" s="97"/>
      <c r="RVF47" s="97"/>
      <c r="RVG47" s="97"/>
      <c r="RVH47" s="97"/>
      <c r="RVI47" s="97"/>
      <c r="RVJ47" s="97"/>
      <c r="RVK47" s="97"/>
      <c r="RVL47" s="97"/>
      <c r="RVM47" s="97"/>
      <c r="RVN47" s="97"/>
      <c r="RVO47" s="97"/>
      <c r="RVP47" s="97"/>
      <c r="RVQ47" s="97"/>
      <c r="RVR47" s="97"/>
      <c r="RVS47" s="97"/>
      <c r="RVT47" s="97"/>
      <c r="RVU47" s="97"/>
      <c r="RVV47" s="97"/>
      <c r="RVW47" s="97"/>
      <c r="RVX47" s="97"/>
      <c r="RVY47" s="97"/>
      <c r="RVZ47" s="97"/>
      <c r="RWA47" s="97"/>
      <c r="RWB47" s="97"/>
      <c r="RWC47" s="97"/>
      <c r="RWD47" s="97"/>
      <c r="RWE47" s="97"/>
      <c r="RWF47" s="97"/>
      <c r="RWG47" s="97"/>
      <c r="RWH47" s="97"/>
      <c r="RWI47" s="97"/>
      <c r="RWJ47" s="97"/>
      <c r="RWK47" s="97"/>
      <c r="RWL47" s="97"/>
      <c r="RWM47" s="97"/>
      <c r="RWN47" s="97"/>
      <c r="RWO47" s="97"/>
      <c r="RWP47" s="97"/>
      <c r="RWQ47" s="97"/>
      <c r="RWR47" s="97"/>
      <c r="RWS47" s="97"/>
      <c r="RWT47" s="97"/>
      <c r="RWU47" s="97"/>
      <c r="RWV47" s="97"/>
      <c r="RWW47" s="97"/>
      <c r="RWX47" s="97"/>
      <c r="RWY47" s="97"/>
      <c r="RWZ47" s="97"/>
      <c r="RXA47" s="97"/>
      <c r="RXB47" s="97"/>
      <c r="RXC47" s="97"/>
      <c r="RXD47" s="97"/>
      <c r="RXE47" s="97"/>
      <c r="RXF47" s="97"/>
      <c r="RXG47" s="97"/>
      <c r="RXH47" s="97"/>
      <c r="RXI47" s="97"/>
      <c r="RXJ47" s="97"/>
      <c r="RXK47" s="97"/>
      <c r="RXL47" s="97"/>
      <c r="RXM47" s="97"/>
      <c r="RXN47" s="97"/>
      <c r="RXO47" s="97"/>
      <c r="RXP47" s="97"/>
      <c r="RXQ47" s="97"/>
      <c r="RXR47" s="97"/>
      <c r="RXS47" s="97"/>
      <c r="RXT47" s="97"/>
      <c r="RXU47" s="97"/>
      <c r="RXV47" s="97"/>
      <c r="RXW47" s="97"/>
      <c r="RXX47" s="97"/>
      <c r="RXY47" s="97"/>
      <c r="RXZ47" s="97"/>
      <c r="RYA47" s="97"/>
      <c r="RYB47" s="97"/>
      <c r="RYC47" s="97"/>
      <c r="RYD47" s="97"/>
      <c r="RYE47" s="97"/>
      <c r="RYF47" s="97"/>
      <c r="RYG47" s="97"/>
      <c r="RYH47" s="97"/>
      <c r="RYI47" s="97"/>
      <c r="RYJ47" s="97"/>
      <c r="RYK47" s="97"/>
      <c r="RYL47" s="97"/>
      <c r="RYM47" s="97"/>
      <c r="RYN47" s="97"/>
      <c r="RYO47" s="97"/>
      <c r="RYP47" s="97"/>
      <c r="RYQ47" s="97"/>
      <c r="RYR47" s="97"/>
      <c r="RYS47" s="97"/>
      <c r="RYT47" s="97"/>
      <c r="RYU47" s="97"/>
      <c r="RYV47" s="97"/>
      <c r="RYW47" s="97"/>
      <c r="RYX47" s="97"/>
      <c r="RYY47" s="97"/>
      <c r="RYZ47" s="97"/>
      <c r="RZA47" s="97"/>
      <c r="RZB47" s="97"/>
      <c r="RZC47" s="97"/>
      <c r="RZD47" s="97"/>
      <c r="RZE47" s="97"/>
      <c r="RZF47" s="97"/>
      <c r="RZG47" s="97"/>
      <c r="RZH47" s="97"/>
      <c r="RZI47" s="97"/>
      <c r="RZJ47" s="97"/>
      <c r="RZK47" s="97"/>
      <c r="RZL47" s="97"/>
      <c r="RZM47" s="97"/>
      <c r="RZN47" s="97"/>
      <c r="RZO47" s="97"/>
      <c r="RZP47" s="97"/>
      <c r="RZQ47" s="97"/>
      <c r="RZR47" s="97"/>
      <c r="RZS47" s="97"/>
      <c r="RZT47" s="97"/>
      <c r="RZU47" s="97"/>
      <c r="RZV47" s="97"/>
      <c r="RZW47" s="97"/>
      <c r="RZX47" s="97"/>
      <c r="RZY47" s="97"/>
      <c r="RZZ47" s="97"/>
      <c r="SAA47" s="97"/>
      <c r="SAB47" s="97"/>
      <c r="SAC47" s="97"/>
      <c r="SAD47" s="97"/>
      <c r="SAE47" s="97"/>
      <c r="SAF47" s="97"/>
      <c r="SAG47" s="97"/>
      <c r="SAH47" s="97"/>
      <c r="SAI47" s="97"/>
      <c r="SAJ47" s="97"/>
      <c r="SAK47" s="97"/>
      <c r="SAL47" s="97"/>
      <c r="SAM47" s="97"/>
      <c r="SAN47" s="97"/>
      <c r="SAO47" s="97"/>
      <c r="SAP47" s="97"/>
      <c r="SAQ47" s="97"/>
      <c r="SAR47" s="97"/>
      <c r="SAS47" s="97"/>
      <c r="SAT47" s="97"/>
      <c r="SAU47" s="97"/>
      <c r="SAV47" s="97"/>
      <c r="SAW47" s="97"/>
      <c r="SAX47" s="97"/>
      <c r="SAY47" s="97"/>
      <c r="SAZ47" s="97"/>
      <c r="SBA47" s="97"/>
      <c r="SBB47" s="97"/>
      <c r="SBC47" s="97"/>
      <c r="SBD47" s="97"/>
      <c r="SBE47" s="97"/>
      <c r="SBF47" s="97"/>
      <c r="SBG47" s="97"/>
      <c r="SBH47" s="97"/>
      <c r="SBI47" s="97"/>
      <c r="SBJ47" s="97"/>
      <c r="SBK47" s="97"/>
      <c r="SBL47" s="97"/>
      <c r="SBM47" s="97"/>
      <c r="SBN47" s="97"/>
      <c r="SBO47" s="97"/>
      <c r="SBP47" s="97"/>
      <c r="SBQ47" s="97"/>
      <c r="SBR47" s="97"/>
      <c r="SBS47" s="97"/>
      <c r="SBT47" s="97"/>
      <c r="SBU47" s="97"/>
      <c r="SBV47" s="97"/>
      <c r="SBW47" s="97"/>
      <c r="SBX47" s="97"/>
      <c r="SBY47" s="97"/>
      <c r="SBZ47" s="97"/>
      <c r="SCA47" s="97"/>
      <c r="SCB47" s="97"/>
      <c r="SCC47" s="97"/>
      <c r="SCD47" s="97"/>
      <c r="SCE47" s="97"/>
      <c r="SCF47" s="97"/>
      <c r="SCG47" s="97"/>
      <c r="SCH47" s="97"/>
      <c r="SCI47" s="97"/>
      <c r="SCJ47" s="97"/>
      <c r="SCK47" s="97"/>
      <c r="SCL47" s="97"/>
      <c r="SCM47" s="97"/>
      <c r="SCN47" s="97"/>
      <c r="SCO47" s="97"/>
      <c r="SCP47" s="97"/>
      <c r="SCQ47" s="97"/>
      <c r="SCR47" s="97"/>
      <c r="SCS47" s="97"/>
      <c r="SCT47" s="97"/>
      <c r="SCU47" s="97"/>
      <c r="SCV47" s="97"/>
      <c r="SCW47" s="97"/>
      <c r="SCX47" s="97"/>
      <c r="SCY47" s="97"/>
      <c r="SCZ47" s="97"/>
      <c r="SDA47" s="97"/>
      <c r="SDB47" s="97"/>
      <c r="SDC47" s="97"/>
      <c r="SDD47" s="97"/>
      <c r="SDE47" s="97"/>
      <c r="SDF47" s="97"/>
      <c r="SDG47" s="97"/>
      <c r="SDH47" s="97"/>
      <c r="SDI47" s="97"/>
      <c r="SDJ47" s="97"/>
      <c r="SDK47" s="97"/>
      <c r="SDL47" s="97"/>
      <c r="SDM47" s="97"/>
      <c r="SDN47" s="97"/>
      <c r="SDO47" s="97"/>
      <c r="SDP47" s="97"/>
      <c r="SDQ47" s="97"/>
      <c r="SDR47" s="97"/>
      <c r="SDS47" s="97"/>
      <c r="SDT47" s="97"/>
      <c r="SDU47" s="97"/>
      <c r="SDV47" s="97"/>
      <c r="SDW47" s="97"/>
      <c r="SDX47" s="97"/>
      <c r="SDY47" s="97"/>
      <c r="SDZ47" s="97"/>
      <c r="SEA47" s="97"/>
      <c r="SEB47" s="97"/>
      <c r="SEC47" s="97"/>
      <c r="SED47" s="97"/>
      <c r="SEE47" s="97"/>
      <c r="SEF47" s="97"/>
      <c r="SEG47" s="97"/>
      <c r="SEH47" s="97"/>
      <c r="SEI47" s="97"/>
      <c r="SEJ47" s="97"/>
      <c r="SEK47" s="97"/>
      <c r="SEL47" s="97"/>
      <c r="SEM47" s="97"/>
      <c r="SEN47" s="97"/>
      <c r="SEO47" s="97"/>
      <c r="SEP47" s="97"/>
      <c r="SEQ47" s="97"/>
      <c r="SER47" s="97"/>
      <c r="SES47" s="97"/>
      <c r="SET47" s="97"/>
      <c r="SEU47" s="97"/>
      <c r="SEV47" s="97"/>
      <c r="SEW47" s="97"/>
      <c r="SEX47" s="97"/>
      <c r="SEY47" s="97"/>
      <c r="SEZ47" s="97"/>
      <c r="SFA47" s="97"/>
      <c r="SFB47" s="97"/>
      <c r="SFC47" s="97"/>
      <c r="SFD47" s="97"/>
      <c r="SFE47" s="97"/>
      <c r="SFF47" s="97"/>
      <c r="SFG47" s="97"/>
      <c r="SFH47" s="97"/>
      <c r="SFI47" s="97"/>
      <c r="SFJ47" s="97"/>
      <c r="SFK47" s="97"/>
      <c r="SFL47" s="97"/>
      <c r="SFM47" s="97"/>
      <c r="SFN47" s="97"/>
      <c r="SFO47" s="97"/>
      <c r="SFP47" s="97"/>
      <c r="SFQ47" s="97"/>
      <c r="SFR47" s="97"/>
      <c r="SFS47" s="97"/>
      <c r="SFT47" s="97"/>
      <c r="SFU47" s="97"/>
      <c r="SFV47" s="97"/>
      <c r="SFW47" s="97"/>
      <c r="SFX47" s="97"/>
      <c r="SFY47" s="97"/>
      <c r="SFZ47" s="97"/>
      <c r="SGA47" s="97"/>
      <c r="SGB47" s="97"/>
      <c r="SGC47" s="97"/>
      <c r="SGD47" s="97"/>
      <c r="SGE47" s="97"/>
      <c r="SGF47" s="97"/>
      <c r="SGG47" s="97"/>
      <c r="SGH47" s="97"/>
      <c r="SGI47" s="97"/>
      <c r="SGJ47" s="97"/>
      <c r="SGK47" s="97"/>
      <c r="SGL47" s="97"/>
      <c r="SGM47" s="97"/>
      <c r="SGN47" s="97"/>
      <c r="SGO47" s="97"/>
      <c r="SGP47" s="97"/>
      <c r="SGQ47" s="97"/>
      <c r="SGR47" s="97"/>
      <c r="SGS47" s="97"/>
      <c r="SGT47" s="97"/>
      <c r="SGU47" s="97"/>
      <c r="SGV47" s="97"/>
      <c r="SGW47" s="97"/>
      <c r="SGX47" s="97"/>
      <c r="SGY47" s="97"/>
      <c r="SGZ47" s="97"/>
      <c r="SHA47" s="97"/>
      <c r="SHB47" s="97"/>
      <c r="SHC47" s="97"/>
      <c r="SHD47" s="97"/>
      <c r="SHE47" s="97"/>
      <c r="SHF47" s="97"/>
      <c r="SHG47" s="97"/>
      <c r="SHH47" s="97"/>
      <c r="SHI47" s="97"/>
      <c r="SHJ47" s="97"/>
      <c r="SHK47" s="97"/>
      <c r="SHL47" s="97"/>
      <c r="SHM47" s="97"/>
      <c r="SHN47" s="97"/>
      <c r="SHO47" s="97"/>
      <c r="SHP47" s="97"/>
      <c r="SHQ47" s="97"/>
      <c r="SHR47" s="97"/>
      <c r="SHS47" s="97"/>
      <c r="SHT47" s="97"/>
      <c r="SHU47" s="97"/>
      <c r="SHV47" s="97"/>
      <c r="SHW47" s="97"/>
      <c r="SHX47" s="97"/>
      <c r="SHY47" s="97"/>
      <c r="SHZ47" s="97"/>
      <c r="SIA47" s="97"/>
      <c r="SIB47" s="97"/>
      <c r="SIC47" s="97"/>
      <c r="SID47" s="97"/>
      <c r="SIE47" s="97"/>
      <c r="SIF47" s="97"/>
      <c r="SIG47" s="97"/>
      <c r="SIH47" s="97"/>
      <c r="SII47" s="97"/>
      <c r="SIJ47" s="97"/>
      <c r="SIK47" s="97"/>
      <c r="SIL47" s="97"/>
      <c r="SIM47" s="97"/>
      <c r="SIN47" s="97"/>
      <c r="SIO47" s="97"/>
      <c r="SIP47" s="97"/>
      <c r="SIQ47" s="97"/>
      <c r="SIR47" s="97"/>
      <c r="SIS47" s="97"/>
      <c r="SIT47" s="97"/>
      <c r="SIU47" s="97"/>
      <c r="SIV47" s="97"/>
      <c r="SIW47" s="97"/>
      <c r="SIX47" s="97"/>
      <c r="SIY47" s="97"/>
      <c r="SIZ47" s="97"/>
      <c r="SJA47" s="97"/>
      <c r="SJB47" s="97"/>
      <c r="SJC47" s="97"/>
      <c r="SJD47" s="97"/>
      <c r="SJE47" s="97"/>
      <c r="SJF47" s="97"/>
      <c r="SJG47" s="97"/>
      <c r="SJH47" s="97"/>
      <c r="SJI47" s="97"/>
      <c r="SJJ47" s="97"/>
      <c r="SJK47" s="97"/>
      <c r="SJL47" s="97"/>
      <c r="SJM47" s="97"/>
      <c r="SJN47" s="97"/>
      <c r="SJO47" s="97"/>
      <c r="SJP47" s="97"/>
      <c r="SJQ47" s="97"/>
      <c r="SJR47" s="97"/>
      <c r="SJS47" s="97"/>
      <c r="SJT47" s="97"/>
      <c r="SJU47" s="97"/>
      <c r="SJV47" s="97"/>
      <c r="SJW47" s="97"/>
      <c r="SJX47" s="97"/>
      <c r="SJY47" s="97"/>
      <c r="SJZ47" s="97"/>
      <c r="SKA47" s="97"/>
      <c r="SKB47" s="97"/>
      <c r="SKC47" s="97"/>
      <c r="SKD47" s="97"/>
      <c r="SKE47" s="97"/>
      <c r="SKF47" s="97"/>
      <c r="SKG47" s="97"/>
      <c r="SKH47" s="97"/>
      <c r="SKI47" s="97"/>
      <c r="SKJ47" s="97"/>
      <c r="SKK47" s="97"/>
      <c r="SKL47" s="97"/>
      <c r="SKM47" s="97"/>
      <c r="SKN47" s="97"/>
      <c r="SKO47" s="97"/>
      <c r="SKP47" s="97"/>
      <c r="SKQ47" s="97"/>
      <c r="SKR47" s="97"/>
      <c r="SKS47" s="97"/>
      <c r="SKT47" s="97"/>
      <c r="SKU47" s="97"/>
      <c r="SKV47" s="97"/>
      <c r="SKW47" s="97"/>
      <c r="SKX47" s="97"/>
      <c r="SKY47" s="97"/>
      <c r="SKZ47" s="97"/>
      <c r="SLA47" s="97"/>
      <c r="SLB47" s="97"/>
      <c r="SLC47" s="97"/>
      <c r="SLD47" s="97"/>
      <c r="SLE47" s="97"/>
      <c r="SLF47" s="97"/>
      <c r="SLG47" s="97"/>
      <c r="SLH47" s="97"/>
      <c r="SLI47" s="97"/>
      <c r="SLJ47" s="97"/>
      <c r="SLK47" s="97"/>
      <c r="SLL47" s="97"/>
      <c r="SLM47" s="97"/>
      <c r="SLN47" s="97"/>
      <c r="SLO47" s="97"/>
      <c r="SLP47" s="97"/>
      <c r="SLQ47" s="97"/>
      <c r="SLR47" s="97"/>
      <c r="SLS47" s="97"/>
      <c r="SLT47" s="97"/>
      <c r="SLU47" s="97"/>
      <c r="SLV47" s="97"/>
      <c r="SLW47" s="97"/>
      <c r="SLX47" s="97"/>
      <c r="SLY47" s="97"/>
      <c r="SLZ47" s="97"/>
      <c r="SMA47" s="97"/>
      <c r="SMB47" s="97"/>
      <c r="SMC47" s="97"/>
      <c r="SMD47" s="97"/>
      <c r="SME47" s="97"/>
      <c r="SMF47" s="97"/>
      <c r="SMG47" s="97"/>
      <c r="SMH47" s="97"/>
      <c r="SMI47" s="97"/>
      <c r="SMJ47" s="97"/>
      <c r="SMK47" s="97"/>
      <c r="SML47" s="97"/>
      <c r="SMM47" s="97"/>
      <c r="SMN47" s="97"/>
      <c r="SMO47" s="97"/>
      <c r="SMP47" s="97"/>
      <c r="SMQ47" s="97"/>
      <c r="SMR47" s="97"/>
      <c r="SMS47" s="97"/>
      <c r="SMT47" s="97"/>
      <c r="SMU47" s="97"/>
      <c r="SMV47" s="97"/>
      <c r="SMW47" s="97"/>
      <c r="SMX47" s="97"/>
      <c r="SMY47" s="97"/>
      <c r="SMZ47" s="97"/>
      <c r="SNA47" s="97"/>
      <c r="SNB47" s="97"/>
      <c r="SNC47" s="97"/>
      <c r="SND47" s="97"/>
      <c r="SNE47" s="97"/>
      <c r="SNF47" s="97"/>
      <c r="SNG47" s="97"/>
      <c r="SNH47" s="97"/>
      <c r="SNI47" s="97"/>
      <c r="SNJ47" s="97"/>
      <c r="SNK47" s="97"/>
      <c r="SNL47" s="97"/>
      <c r="SNM47" s="97"/>
      <c r="SNN47" s="97"/>
      <c r="SNO47" s="97"/>
      <c r="SNP47" s="97"/>
      <c r="SNQ47" s="97"/>
      <c r="SNR47" s="97"/>
      <c r="SNS47" s="97"/>
      <c r="SNT47" s="97"/>
      <c r="SNU47" s="97"/>
      <c r="SNV47" s="97"/>
      <c r="SNW47" s="97"/>
      <c r="SNX47" s="97"/>
      <c r="SNY47" s="97"/>
      <c r="SNZ47" s="97"/>
      <c r="SOA47" s="97"/>
      <c r="SOB47" s="97"/>
      <c r="SOC47" s="97"/>
      <c r="SOD47" s="97"/>
      <c r="SOE47" s="97"/>
      <c r="SOF47" s="97"/>
      <c r="SOG47" s="97"/>
      <c r="SOH47" s="97"/>
      <c r="SOI47" s="97"/>
      <c r="SOJ47" s="97"/>
      <c r="SOK47" s="97"/>
      <c r="SOL47" s="97"/>
      <c r="SOM47" s="97"/>
      <c r="SON47" s="97"/>
      <c r="SOO47" s="97"/>
      <c r="SOP47" s="97"/>
      <c r="SOQ47" s="97"/>
      <c r="SOR47" s="97"/>
      <c r="SOS47" s="97"/>
      <c r="SOT47" s="97"/>
      <c r="SOU47" s="97"/>
      <c r="SOV47" s="97"/>
      <c r="SOW47" s="97"/>
      <c r="SOX47" s="97"/>
      <c r="SOY47" s="97"/>
      <c r="SOZ47" s="97"/>
      <c r="SPA47" s="97"/>
      <c r="SPB47" s="97"/>
      <c r="SPC47" s="97"/>
      <c r="SPD47" s="97"/>
      <c r="SPE47" s="97"/>
      <c r="SPF47" s="97"/>
      <c r="SPG47" s="97"/>
      <c r="SPH47" s="97"/>
      <c r="SPI47" s="97"/>
      <c r="SPJ47" s="97"/>
      <c r="SPK47" s="97"/>
      <c r="SPL47" s="97"/>
      <c r="SPM47" s="97"/>
      <c r="SPN47" s="97"/>
      <c r="SPO47" s="97"/>
      <c r="SPP47" s="97"/>
      <c r="SPQ47" s="97"/>
      <c r="SPR47" s="97"/>
      <c r="SPS47" s="97"/>
      <c r="SPT47" s="97"/>
      <c r="SPU47" s="97"/>
      <c r="SPV47" s="97"/>
      <c r="SPW47" s="97"/>
      <c r="SPX47" s="97"/>
      <c r="SPY47" s="97"/>
      <c r="SPZ47" s="97"/>
      <c r="SQA47" s="97"/>
      <c r="SQB47" s="97"/>
      <c r="SQC47" s="97"/>
      <c r="SQD47" s="97"/>
      <c r="SQE47" s="97"/>
      <c r="SQF47" s="97"/>
      <c r="SQG47" s="97"/>
      <c r="SQH47" s="97"/>
      <c r="SQI47" s="97"/>
      <c r="SQJ47" s="97"/>
      <c r="SQK47" s="97"/>
      <c r="SQL47" s="97"/>
      <c r="SQM47" s="97"/>
      <c r="SQN47" s="97"/>
      <c r="SQO47" s="97"/>
      <c r="SQP47" s="97"/>
      <c r="SQQ47" s="97"/>
      <c r="SQR47" s="97"/>
      <c r="SQS47" s="97"/>
      <c r="SQT47" s="97"/>
      <c r="SQU47" s="97"/>
      <c r="SQV47" s="97"/>
      <c r="SQW47" s="97"/>
      <c r="SQX47" s="97"/>
      <c r="SQY47" s="97"/>
      <c r="SQZ47" s="97"/>
      <c r="SRA47" s="97"/>
      <c r="SRB47" s="97"/>
      <c r="SRC47" s="97"/>
      <c r="SRD47" s="97"/>
      <c r="SRE47" s="97"/>
      <c r="SRF47" s="97"/>
      <c r="SRG47" s="97"/>
      <c r="SRH47" s="97"/>
      <c r="SRI47" s="97"/>
      <c r="SRJ47" s="97"/>
      <c r="SRK47" s="97"/>
      <c r="SRL47" s="97"/>
      <c r="SRM47" s="97"/>
      <c r="SRN47" s="97"/>
      <c r="SRO47" s="97"/>
      <c r="SRP47" s="97"/>
      <c r="SRQ47" s="97"/>
      <c r="SRR47" s="97"/>
      <c r="SRS47" s="97"/>
      <c r="SRT47" s="97"/>
      <c r="SRU47" s="97"/>
      <c r="SRV47" s="97"/>
      <c r="SRW47" s="97"/>
      <c r="SRX47" s="97"/>
      <c r="SRY47" s="97"/>
      <c r="SRZ47" s="97"/>
      <c r="SSA47" s="97"/>
      <c r="SSB47" s="97"/>
      <c r="SSC47" s="97"/>
      <c r="SSD47" s="97"/>
      <c r="SSE47" s="97"/>
      <c r="SSF47" s="97"/>
      <c r="SSG47" s="97"/>
      <c r="SSH47" s="97"/>
      <c r="SSI47" s="97"/>
      <c r="SSJ47" s="97"/>
      <c r="SSK47" s="97"/>
      <c r="SSL47" s="97"/>
      <c r="SSM47" s="97"/>
      <c r="SSN47" s="97"/>
      <c r="SSO47" s="97"/>
      <c r="SSP47" s="97"/>
      <c r="SSQ47" s="97"/>
      <c r="SSR47" s="97"/>
      <c r="SSS47" s="97"/>
      <c r="SST47" s="97"/>
      <c r="SSU47" s="97"/>
      <c r="SSV47" s="97"/>
      <c r="SSW47" s="97"/>
      <c r="SSX47" s="97"/>
      <c r="SSY47" s="97"/>
      <c r="SSZ47" s="97"/>
      <c r="STA47" s="97"/>
      <c r="STB47" s="97"/>
      <c r="STC47" s="97"/>
      <c r="STD47" s="97"/>
      <c r="STE47" s="97"/>
      <c r="STF47" s="97"/>
      <c r="STG47" s="97"/>
      <c r="STH47" s="97"/>
      <c r="STI47" s="97"/>
      <c r="STJ47" s="97"/>
      <c r="STK47" s="97"/>
      <c r="STL47" s="97"/>
      <c r="STM47" s="97"/>
      <c r="STN47" s="97"/>
      <c r="STO47" s="97"/>
      <c r="STP47" s="97"/>
      <c r="STQ47" s="97"/>
      <c r="STR47" s="97"/>
      <c r="STS47" s="97"/>
      <c r="STT47" s="97"/>
      <c r="STU47" s="97"/>
      <c r="STV47" s="97"/>
      <c r="STW47" s="97"/>
      <c r="STX47" s="97"/>
      <c r="STY47" s="97"/>
      <c r="STZ47" s="97"/>
      <c r="SUA47" s="97"/>
      <c r="SUB47" s="97"/>
      <c r="SUC47" s="97"/>
      <c r="SUD47" s="97"/>
      <c r="SUE47" s="97"/>
      <c r="SUF47" s="97"/>
      <c r="SUG47" s="97"/>
      <c r="SUH47" s="97"/>
      <c r="SUI47" s="97"/>
      <c r="SUJ47" s="97"/>
      <c r="SUK47" s="97"/>
      <c r="SUL47" s="97"/>
      <c r="SUM47" s="97"/>
      <c r="SUN47" s="97"/>
      <c r="SUO47" s="97"/>
      <c r="SUP47" s="97"/>
      <c r="SUQ47" s="97"/>
      <c r="SUR47" s="97"/>
      <c r="SUS47" s="97"/>
      <c r="SUT47" s="97"/>
      <c r="SUU47" s="97"/>
      <c r="SUV47" s="97"/>
      <c r="SUW47" s="97"/>
      <c r="SUX47" s="97"/>
      <c r="SUY47" s="97"/>
      <c r="SUZ47" s="97"/>
      <c r="SVA47" s="97"/>
      <c r="SVB47" s="97"/>
      <c r="SVC47" s="97"/>
      <c r="SVD47" s="97"/>
      <c r="SVE47" s="97"/>
      <c r="SVF47" s="97"/>
      <c r="SVG47" s="97"/>
      <c r="SVH47" s="97"/>
      <c r="SVI47" s="97"/>
      <c r="SVJ47" s="97"/>
      <c r="SVK47" s="97"/>
      <c r="SVL47" s="97"/>
      <c r="SVM47" s="97"/>
      <c r="SVN47" s="97"/>
      <c r="SVO47" s="97"/>
      <c r="SVP47" s="97"/>
      <c r="SVQ47" s="97"/>
      <c r="SVR47" s="97"/>
      <c r="SVS47" s="97"/>
      <c r="SVT47" s="97"/>
      <c r="SVU47" s="97"/>
      <c r="SVV47" s="97"/>
      <c r="SVW47" s="97"/>
      <c r="SVX47" s="97"/>
      <c r="SVY47" s="97"/>
      <c r="SVZ47" s="97"/>
      <c r="SWA47" s="97"/>
      <c r="SWB47" s="97"/>
      <c r="SWC47" s="97"/>
      <c r="SWD47" s="97"/>
      <c r="SWE47" s="97"/>
      <c r="SWF47" s="97"/>
      <c r="SWG47" s="97"/>
      <c r="SWH47" s="97"/>
      <c r="SWI47" s="97"/>
      <c r="SWJ47" s="97"/>
      <c r="SWK47" s="97"/>
      <c r="SWL47" s="97"/>
      <c r="SWM47" s="97"/>
      <c r="SWN47" s="97"/>
      <c r="SWO47" s="97"/>
      <c r="SWP47" s="97"/>
      <c r="SWQ47" s="97"/>
      <c r="SWR47" s="97"/>
      <c r="SWS47" s="97"/>
      <c r="SWT47" s="97"/>
      <c r="SWU47" s="97"/>
      <c r="SWV47" s="97"/>
      <c r="SWW47" s="97"/>
      <c r="SWX47" s="97"/>
      <c r="SWY47" s="97"/>
      <c r="SWZ47" s="97"/>
      <c r="SXA47" s="97"/>
      <c r="SXB47" s="97"/>
      <c r="SXC47" s="97"/>
      <c r="SXD47" s="97"/>
      <c r="SXE47" s="97"/>
      <c r="SXF47" s="97"/>
      <c r="SXG47" s="97"/>
      <c r="SXH47" s="97"/>
      <c r="SXI47" s="97"/>
      <c r="SXJ47" s="97"/>
      <c r="SXK47" s="97"/>
      <c r="SXL47" s="97"/>
      <c r="SXM47" s="97"/>
      <c r="SXN47" s="97"/>
      <c r="SXO47" s="97"/>
      <c r="SXP47" s="97"/>
      <c r="SXQ47" s="97"/>
      <c r="SXR47" s="97"/>
      <c r="SXS47" s="97"/>
      <c r="SXT47" s="97"/>
      <c r="SXU47" s="97"/>
      <c r="SXV47" s="97"/>
      <c r="SXW47" s="97"/>
      <c r="SXX47" s="97"/>
      <c r="SXY47" s="97"/>
      <c r="SXZ47" s="97"/>
      <c r="SYA47" s="97"/>
      <c r="SYB47" s="97"/>
      <c r="SYC47" s="97"/>
      <c r="SYD47" s="97"/>
      <c r="SYE47" s="97"/>
      <c r="SYF47" s="97"/>
      <c r="SYG47" s="97"/>
      <c r="SYH47" s="97"/>
      <c r="SYI47" s="97"/>
      <c r="SYJ47" s="97"/>
      <c r="SYK47" s="97"/>
      <c r="SYL47" s="97"/>
      <c r="SYM47" s="97"/>
      <c r="SYN47" s="97"/>
      <c r="SYO47" s="97"/>
      <c r="SYP47" s="97"/>
      <c r="SYQ47" s="97"/>
      <c r="SYR47" s="97"/>
      <c r="SYS47" s="97"/>
      <c r="SYT47" s="97"/>
      <c r="SYU47" s="97"/>
      <c r="SYV47" s="97"/>
      <c r="SYW47" s="97"/>
      <c r="SYX47" s="97"/>
      <c r="SYY47" s="97"/>
      <c r="SYZ47" s="97"/>
      <c r="SZA47" s="97"/>
      <c r="SZB47" s="97"/>
      <c r="SZC47" s="97"/>
      <c r="SZD47" s="97"/>
      <c r="SZE47" s="97"/>
      <c r="SZF47" s="97"/>
      <c r="SZG47" s="97"/>
      <c r="SZH47" s="97"/>
      <c r="SZI47" s="97"/>
      <c r="SZJ47" s="97"/>
      <c r="SZK47" s="97"/>
      <c r="SZL47" s="97"/>
      <c r="SZM47" s="97"/>
      <c r="SZN47" s="97"/>
      <c r="SZO47" s="97"/>
      <c r="SZP47" s="97"/>
      <c r="SZQ47" s="97"/>
      <c r="SZR47" s="97"/>
      <c r="SZS47" s="97"/>
      <c r="SZT47" s="97"/>
      <c r="SZU47" s="97"/>
      <c r="SZV47" s="97"/>
      <c r="SZW47" s="97"/>
      <c r="SZX47" s="97"/>
      <c r="SZY47" s="97"/>
      <c r="SZZ47" s="97"/>
      <c r="TAA47" s="97"/>
      <c r="TAB47" s="97"/>
      <c r="TAC47" s="97"/>
      <c r="TAD47" s="97"/>
      <c r="TAE47" s="97"/>
      <c r="TAF47" s="97"/>
      <c r="TAG47" s="97"/>
      <c r="TAH47" s="97"/>
      <c r="TAI47" s="97"/>
      <c r="TAJ47" s="97"/>
      <c r="TAK47" s="97"/>
      <c r="TAL47" s="97"/>
      <c r="TAM47" s="97"/>
      <c r="TAN47" s="97"/>
      <c r="TAO47" s="97"/>
      <c r="TAP47" s="97"/>
      <c r="TAQ47" s="97"/>
      <c r="TAR47" s="97"/>
      <c r="TAS47" s="97"/>
      <c r="TAT47" s="97"/>
      <c r="TAU47" s="97"/>
      <c r="TAV47" s="97"/>
      <c r="TAW47" s="97"/>
      <c r="TAX47" s="97"/>
      <c r="TAY47" s="97"/>
      <c r="TAZ47" s="97"/>
      <c r="TBA47" s="97"/>
      <c r="TBB47" s="97"/>
      <c r="TBC47" s="97"/>
      <c r="TBD47" s="97"/>
      <c r="TBE47" s="97"/>
      <c r="TBF47" s="97"/>
      <c r="TBG47" s="97"/>
      <c r="TBH47" s="97"/>
      <c r="TBI47" s="97"/>
      <c r="TBJ47" s="97"/>
      <c r="TBK47" s="97"/>
      <c r="TBL47" s="97"/>
      <c r="TBM47" s="97"/>
      <c r="TBN47" s="97"/>
      <c r="TBO47" s="97"/>
      <c r="TBP47" s="97"/>
      <c r="TBQ47" s="97"/>
      <c r="TBR47" s="97"/>
      <c r="TBS47" s="97"/>
      <c r="TBT47" s="97"/>
      <c r="TBU47" s="97"/>
      <c r="TBV47" s="97"/>
      <c r="TBW47" s="97"/>
      <c r="TBX47" s="97"/>
      <c r="TBY47" s="97"/>
      <c r="TBZ47" s="97"/>
      <c r="TCA47" s="97"/>
      <c r="TCB47" s="97"/>
      <c r="TCC47" s="97"/>
      <c r="TCD47" s="97"/>
      <c r="TCE47" s="97"/>
      <c r="TCF47" s="97"/>
      <c r="TCG47" s="97"/>
      <c r="TCH47" s="97"/>
      <c r="TCI47" s="97"/>
      <c r="TCJ47" s="97"/>
      <c r="TCK47" s="97"/>
      <c r="TCL47" s="97"/>
      <c r="TCM47" s="97"/>
      <c r="TCN47" s="97"/>
      <c r="TCO47" s="97"/>
      <c r="TCP47" s="97"/>
      <c r="TCQ47" s="97"/>
      <c r="TCR47" s="97"/>
      <c r="TCS47" s="97"/>
      <c r="TCT47" s="97"/>
      <c r="TCU47" s="97"/>
      <c r="TCV47" s="97"/>
      <c r="TCW47" s="97"/>
      <c r="TCX47" s="97"/>
      <c r="TCY47" s="97"/>
      <c r="TCZ47" s="97"/>
      <c r="TDA47" s="97"/>
      <c r="TDB47" s="97"/>
      <c r="TDC47" s="97"/>
      <c r="TDD47" s="97"/>
      <c r="TDE47" s="97"/>
      <c r="TDF47" s="97"/>
      <c r="TDG47" s="97"/>
      <c r="TDH47" s="97"/>
      <c r="TDI47" s="97"/>
      <c r="TDJ47" s="97"/>
      <c r="TDK47" s="97"/>
      <c r="TDL47" s="97"/>
      <c r="TDM47" s="97"/>
      <c r="TDN47" s="97"/>
      <c r="TDO47" s="97"/>
      <c r="TDP47" s="97"/>
      <c r="TDQ47" s="97"/>
      <c r="TDR47" s="97"/>
      <c r="TDS47" s="97"/>
      <c r="TDT47" s="97"/>
      <c r="TDU47" s="97"/>
      <c r="TDV47" s="97"/>
      <c r="TDW47" s="97"/>
      <c r="TDX47" s="97"/>
      <c r="TDY47" s="97"/>
      <c r="TDZ47" s="97"/>
      <c r="TEA47" s="97"/>
      <c r="TEB47" s="97"/>
      <c r="TEC47" s="97"/>
      <c r="TED47" s="97"/>
      <c r="TEE47" s="97"/>
      <c r="TEF47" s="97"/>
      <c r="TEG47" s="97"/>
      <c r="TEH47" s="97"/>
      <c r="TEI47" s="97"/>
      <c r="TEJ47" s="97"/>
      <c r="TEK47" s="97"/>
      <c r="TEL47" s="97"/>
      <c r="TEM47" s="97"/>
      <c r="TEN47" s="97"/>
      <c r="TEO47" s="97"/>
      <c r="TEP47" s="97"/>
      <c r="TEQ47" s="97"/>
      <c r="TER47" s="97"/>
      <c r="TES47" s="97"/>
      <c r="TET47" s="97"/>
      <c r="TEU47" s="97"/>
      <c r="TEV47" s="97"/>
      <c r="TEW47" s="97"/>
      <c r="TEX47" s="97"/>
      <c r="TEY47" s="97"/>
      <c r="TEZ47" s="97"/>
      <c r="TFA47" s="97"/>
      <c r="TFB47" s="97"/>
      <c r="TFC47" s="97"/>
      <c r="TFD47" s="97"/>
      <c r="TFE47" s="97"/>
      <c r="TFF47" s="97"/>
      <c r="TFG47" s="97"/>
      <c r="TFH47" s="97"/>
      <c r="TFI47" s="97"/>
      <c r="TFJ47" s="97"/>
      <c r="TFK47" s="97"/>
      <c r="TFL47" s="97"/>
      <c r="TFM47" s="97"/>
      <c r="TFN47" s="97"/>
      <c r="TFO47" s="97"/>
      <c r="TFP47" s="97"/>
      <c r="TFQ47" s="97"/>
      <c r="TFR47" s="97"/>
      <c r="TFS47" s="97"/>
      <c r="TFT47" s="97"/>
      <c r="TFU47" s="97"/>
      <c r="TFV47" s="97"/>
      <c r="TFW47" s="97"/>
      <c r="TFX47" s="97"/>
      <c r="TFY47" s="97"/>
      <c r="TFZ47" s="97"/>
      <c r="TGA47" s="97"/>
      <c r="TGB47" s="97"/>
      <c r="TGC47" s="97"/>
      <c r="TGD47" s="97"/>
      <c r="TGE47" s="97"/>
      <c r="TGF47" s="97"/>
      <c r="TGG47" s="97"/>
      <c r="TGH47" s="97"/>
      <c r="TGI47" s="97"/>
      <c r="TGJ47" s="97"/>
      <c r="TGK47" s="97"/>
      <c r="TGL47" s="97"/>
      <c r="TGM47" s="97"/>
      <c r="TGN47" s="97"/>
      <c r="TGO47" s="97"/>
      <c r="TGP47" s="97"/>
      <c r="TGQ47" s="97"/>
      <c r="TGR47" s="97"/>
      <c r="TGS47" s="97"/>
      <c r="TGT47" s="97"/>
      <c r="TGU47" s="97"/>
      <c r="TGV47" s="97"/>
      <c r="TGW47" s="97"/>
      <c r="TGX47" s="97"/>
      <c r="TGY47" s="97"/>
      <c r="TGZ47" s="97"/>
      <c r="THA47" s="97"/>
      <c r="THB47" s="97"/>
      <c r="THC47" s="97"/>
      <c r="THD47" s="97"/>
      <c r="THE47" s="97"/>
      <c r="THF47" s="97"/>
      <c r="THG47" s="97"/>
      <c r="THH47" s="97"/>
      <c r="THI47" s="97"/>
      <c r="THJ47" s="97"/>
      <c r="THK47" s="97"/>
      <c r="THL47" s="97"/>
      <c r="THM47" s="97"/>
      <c r="THN47" s="97"/>
      <c r="THO47" s="97"/>
      <c r="THP47" s="97"/>
      <c r="THQ47" s="97"/>
      <c r="THR47" s="97"/>
      <c r="THS47" s="97"/>
      <c r="THT47" s="97"/>
      <c r="THU47" s="97"/>
      <c r="THV47" s="97"/>
      <c r="THW47" s="97"/>
      <c r="THX47" s="97"/>
      <c r="THY47" s="97"/>
      <c r="THZ47" s="97"/>
      <c r="TIA47" s="97"/>
      <c r="TIB47" s="97"/>
      <c r="TIC47" s="97"/>
      <c r="TID47" s="97"/>
      <c r="TIE47" s="97"/>
      <c r="TIF47" s="97"/>
      <c r="TIG47" s="97"/>
      <c r="TIH47" s="97"/>
      <c r="TII47" s="97"/>
      <c r="TIJ47" s="97"/>
      <c r="TIK47" s="97"/>
      <c r="TIL47" s="97"/>
      <c r="TIM47" s="97"/>
      <c r="TIN47" s="97"/>
      <c r="TIO47" s="97"/>
      <c r="TIP47" s="97"/>
      <c r="TIQ47" s="97"/>
      <c r="TIR47" s="97"/>
      <c r="TIS47" s="97"/>
      <c r="TIT47" s="97"/>
      <c r="TIU47" s="97"/>
      <c r="TIV47" s="97"/>
      <c r="TIW47" s="97"/>
      <c r="TIX47" s="97"/>
      <c r="TIY47" s="97"/>
      <c r="TIZ47" s="97"/>
      <c r="TJA47" s="97"/>
      <c r="TJB47" s="97"/>
      <c r="TJC47" s="97"/>
      <c r="TJD47" s="97"/>
      <c r="TJE47" s="97"/>
      <c r="TJF47" s="97"/>
      <c r="TJG47" s="97"/>
      <c r="TJH47" s="97"/>
      <c r="TJI47" s="97"/>
      <c r="TJJ47" s="97"/>
      <c r="TJK47" s="97"/>
      <c r="TJL47" s="97"/>
      <c r="TJM47" s="97"/>
      <c r="TJN47" s="97"/>
      <c r="TJO47" s="97"/>
      <c r="TJP47" s="97"/>
      <c r="TJQ47" s="97"/>
      <c r="TJR47" s="97"/>
      <c r="TJS47" s="97"/>
      <c r="TJT47" s="97"/>
      <c r="TJU47" s="97"/>
      <c r="TJV47" s="97"/>
      <c r="TJW47" s="97"/>
      <c r="TJX47" s="97"/>
      <c r="TJY47" s="97"/>
      <c r="TJZ47" s="97"/>
      <c r="TKA47" s="97"/>
      <c r="TKB47" s="97"/>
      <c r="TKC47" s="97"/>
      <c r="TKD47" s="97"/>
      <c r="TKE47" s="97"/>
      <c r="TKF47" s="97"/>
      <c r="TKG47" s="97"/>
      <c r="TKH47" s="97"/>
      <c r="TKI47" s="97"/>
      <c r="TKJ47" s="97"/>
      <c r="TKK47" s="97"/>
      <c r="TKL47" s="97"/>
      <c r="TKM47" s="97"/>
      <c r="TKN47" s="97"/>
      <c r="TKO47" s="97"/>
      <c r="TKP47" s="97"/>
      <c r="TKQ47" s="97"/>
      <c r="TKR47" s="97"/>
      <c r="TKS47" s="97"/>
      <c r="TKT47" s="97"/>
      <c r="TKU47" s="97"/>
      <c r="TKV47" s="97"/>
      <c r="TKW47" s="97"/>
      <c r="TKX47" s="97"/>
      <c r="TKY47" s="97"/>
      <c r="TKZ47" s="97"/>
      <c r="TLA47" s="97"/>
      <c r="TLB47" s="97"/>
      <c r="TLC47" s="97"/>
      <c r="TLD47" s="97"/>
      <c r="TLE47" s="97"/>
      <c r="TLF47" s="97"/>
      <c r="TLG47" s="97"/>
      <c r="TLH47" s="97"/>
      <c r="TLI47" s="97"/>
      <c r="TLJ47" s="97"/>
      <c r="TLK47" s="97"/>
      <c r="TLL47" s="97"/>
      <c r="TLM47" s="97"/>
      <c r="TLN47" s="97"/>
      <c r="TLO47" s="97"/>
      <c r="TLP47" s="97"/>
      <c r="TLQ47" s="97"/>
      <c r="TLR47" s="97"/>
      <c r="TLS47" s="97"/>
      <c r="TLT47" s="97"/>
      <c r="TLU47" s="97"/>
      <c r="TLV47" s="97"/>
      <c r="TLW47" s="97"/>
      <c r="TLX47" s="97"/>
      <c r="TLY47" s="97"/>
      <c r="TLZ47" s="97"/>
      <c r="TMA47" s="97"/>
      <c r="TMB47" s="97"/>
      <c r="TMC47" s="97"/>
      <c r="TMD47" s="97"/>
      <c r="TME47" s="97"/>
      <c r="TMF47" s="97"/>
      <c r="TMG47" s="97"/>
      <c r="TMH47" s="97"/>
      <c r="TMI47" s="97"/>
      <c r="TMJ47" s="97"/>
      <c r="TMK47" s="97"/>
      <c r="TML47" s="97"/>
      <c r="TMM47" s="97"/>
      <c r="TMN47" s="97"/>
      <c r="TMO47" s="97"/>
      <c r="TMP47" s="97"/>
      <c r="TMQ47" s="97"/>
      <c r="TMR47" s="97"/>
      <c r="TMS47" s="97"/>
      <c r="TMT47" s="97"/>
      <c r="TMU47" s="97"/>
      <c r="TMV47" s="97"/>
      <c r="TMW47" s="97"/>
      <c r="TMX47" s="97"/>
      <c r="TMY47" s="97"/>
      <c r="TMZ47" s="97"/>
      <c r="TNA47" s="97"/>
      <c r="TNB47" s="97"/>
      <c r="TNC47" s="97"/>
      <c r="TND47" s="97"/>
      <c r="TNE47" s="97"/>
      <c r="TNF47" s="97"/>
      <c r="TNG47" s="97"/>
      <c r="TNH47" s="97"/>
      <c r="TNI47" s="97"/>
      <c r="TNJ47" s="97"/>
      <c r="TNK47" s="97"/>
      <c r="TNL47" s="97"/>
      <c r="TNM47" s="97"/>
      <c r="TNN47" s="97"/>
      <c r="TNO47" s="97"/>
      <c r="TNP47" s="97"/>
      <c r="TNQ47" s="97"/>
      <c r="TNR47" s="97"/>
      <c r="TNS47" s="97"/>
      <c r="TNT47" s="97"/>
      <c r="TNU47" s="97"/>
      <c r="TNV47" s="97"/>
      <c r="TNW47" s="97"/>
      <c r="TNX47" s="97"/>
      <c r="TNY47" s="97"/>
      <c r="TNZ47" s="97"/>
      <c r="TOA47" s="97"/>
      <c r="TOB47" s="97"/>
      <c r="TOC47" s="97"/>
      <c r="TOD47" s="97"/>
      <c r="TOE47" s="97"/>
      <c r="TOF47" s="97"/>
      <c r="TOG47" s="97"/>
      <c r="TOH47" s="97"/>
      <c r="TOI47" s="97"/>
      <c r="TOJ47" s="97"/>
      <c r="TOK47" s="97"/>
      <c r="TOL47" s="97"/>
      <c r="TOM47" s="97"/>
      <c r="TON47" s="97"/>
      <c r="TOO47" s="97"/>
      <c r="TOP47" s="97"/>
      <c r="TOQ47" s="97"/>
      <c r="TOR47" s="97"/>
      <c r="TOS47" s="97"/>
      <c r="TOT47" s="97"/>
      <c r="TOU47" s="97"/>
      <c r="TOV47" s="97"/>
      <c r="TOW47" s="97"/>
      <c r="TOX47" s="97"/>
      <c r="TOY47" s="97"/>
      <c r="TOZ47" s="97"/>
      <c r="TPA47" s="97"/>
      <c r="TPB47" s="97"/>
      <c r="TPC47" s="97"/>
      <c r="TPD47" s="97"/>
      <c r="TPE47" s="97"/>
      <c r="TPF47" s="97"/>
      <c r="TPG47" s="97"/>
      <c r="TPH47" s="97"/>
      <c r="TPI47" s="97"/>
      <c r="TPJ47" s="97"/>
      <c r="TPK47" s="97"/>
      <c r="TPL47" s="97"/>
      <c r="TPM47" s="97"/>
      <c r="TPN47" s="97"/>
      <c r="TPO47" s="97"/>
      <c r="TPP47" s="97"/>
      <c r="TPQ47" s="97"/>
      <c r="TPR47" s="97"/>
      <c r="TPS47" s="97"/>
      <c r="TPT47" s="97"/>
      <c r="TPU47" s="97"/>
      <c r="TPV47" s="97"/>
      <c r="TPW47" s="97"/>
      <c r="TPX47" s="97"/>
      <c r="TPY47" s="97"/>
      <c r="TPZ47" s="97"/>
      <c r="TQA47" s="97"/>
      <c r="TQB47" s="97"/>
      <c r="TQC47" s="97"/>
      <c r="TQD47" s="97"/>
      <c r="TQE47" s="97"/>
      <c r="TQF47" s="97"/>
      <c r="TQG47" s="97"/>
      <c r="TQH47" s="97"/>
      <c r="TQI47" s="97"/>
      <c r="TQJ47" s="97"/>
      <c r="TQK47" s="97"/>
      <c r="TQL47" s="97"/>
      <c r="TQM47" s="97"/>
      <c r="TQN47" s="97"/>
      <c r="TQO47" s="97"/>
      <c r="TQP47" s="97"/>
      <c r="TQQ47" s="97"/>
      <c r="TQR47" s="97"/>
      <c r="TQS47" s="97"/>
      <c r="TQT47" s="97"/>
      <c r="TQU47" s="97"/>
      <c r="TQV47" s="97"/>
      <c r="TQW47" s="97"/>
      <c r="TQX47" s="97"/>
      <c r="TQY47" s="97"/>
      <c r="TQZ47" s="97"/>
      <c r="TRA47" s="97"/>
      <c r="TRB47" s="97"/>
      <c r="TRC47" s="97"/>
      <c r="TRD47" s="97"/>
      <c r="TRE47" s="97"/>
      <c r="TRF47" s="97"/>
      <c r="TRG47" s="97"/>
      <c r="TRH47" s="97"/>
      <c r="TRI47" s="97"/>
      <c r="TRJ47" s="97"/>
      <c r="TRK47" s="97"/>
      <c r="TRL47" s="97"/>
      <c r="TRM47" s="97"/>
      <c r="TRN47" s="97"/>
      <c r="TRO47" s="97"/>
      <c r="TRP47" s="97"/>
      <c r="TRQ47" s="97"/>
      <c r="TRR47" s="97"/>
      <c r="TRS47" s="97"/>
      <c r="TRT47" s="97"/>
      <c r="TRU47" s="97"/>
      <c r="TRV47" s="97"/>
      <c r="TRW47" s="97"/>
      <c r="TRX47" s="97"/>
      <c r="TRY47" s="97"/>
      <c r="TRZ47" s="97"/>
      <c r="TSA47" s="97"/>
      <c r="TSB47" s="97"/>
      <c r="TSC47" s="97"/>
      <c r="TSD47" s="97"/>
      <c r="TSE47" s="97"/>
      <c r="TSF47" s="97"/>
      <c r="TSG47" s="97"/>
      <c r="TSH47" s="97"/>
      <c r="TSI47" s="97"/>
      <c r="TSJ47" s="97"/>
      <c r="TSK47" s="97"/>
      <c r="TSL47" s="97"/>
      <c r="TSM47" s="97"/>
      <c r="TSN47" s="97"/>
      <c r="TSO47" s="97"/>
      <c r="TSP47" s="97"/>
      <c r="TSQ47" s="97"/>
      <c r="TSR47" s="97"/>
      <c r="TSS47" s="97"/>
      <c r="TST47" s="97"/>
      <c r="TSU47" s="97"/>
      <c r="TSV47" s="97"/>
      <c r="TSW47" s="97"/>
      <c r="TSX47" s="97"/>
      <c r="TSY47" s="97"/>
      <c r="TSZ47" s="97"/>
      <c r="TTA47" s="97"/>
      <c r="TTB47" s="97"/>
      <c r="TTC47" s="97"/>
      <c r="TTD47" s="97"/>
      <c r="TTE47" s="97"/>
      <c r="TTF47" s="97"/>
      <c r="TTG47" s="97"/>
      <c r="TTH47" s="97"/>
      <c r="TTI47" s="97"/>
      <c r="TTJ47" s="97"/>
      <c r="TTK47" s="97"/>
      <c r="TTL47" s="97"/>
      <c r="TTM47" s="97"/>
      <c r="TTN47" s="97"/>
      <c r="TTO47" s="97"/>
      <c r="TTP47" s="97"/>
      <c r="TTQ47" s="97"/>
      <c r="TTR47" s="97"/>
      <c r="TTS47" s="97"/>
      <c r="TTT47" s="97"/>
      <c r="TTU47" s="97"/>
      <c r="TTV47" s="97"/>
      <c r="TTW47" s="97"/>
      <c r="TTX47" s="97"/>
      <c r="TTY47" s="97"/>
      <c r="TTZ47" s="97"/>
      <c r="TUA47" s="97"/>
      <c r="TUB47" s="97"/>
      <c r="TUC47" s="97"/>
      <c r="TUD47" s="97"/>
      <c r="TUE47" s="97"/>
      <c r="TUF47" s="97"/>
      <c r="TUG47" s="97"/>
      <c r="TUH47" s="97"/>
      <c r="TUI47" s="97"/>
      <c r="TUJ47" s="97"/>
      <c r="TUK47" s="97"/>
      <c r="TUL47" s="97"/>
      <c r="TUM47" s="97"/>
      <c r="TUN47" s="97"/>
      <c r="TUO47" s="97"/>
      <c r="TUP47" s="97"/>
      <c r="TUQ47" s="97"/>
      <c r="TUR47" s="97"/>
      <c r="TUS47" s="97"/>
      <c r="TUT47" s="97"/>
      <c r="TUU47" s="97"/>
      <c r="TUV47" s="97"/>
      <c r="TUW47" s="97"/>
      <c r="TUX47" s="97"/>
      <c r="TUY47" s="97"/>
      <c r="TUZ47" s="97"/>
      <c r="TVA47" s="97"/>
      <c r="TVB47" s="97"/>
      <c r="TVC47" s="97"/>
      <c r="TVD47" s="97"/>
      <c r="TVE47" s="97"/>
      <c r="TVF47" s="97"/>
      <c r="TVG47" s="97"/>
      <c r="TVH47" s="97"/>
      <c r="TVI47" s="97"/>
      <c r="TVJ47" s="97"/>
      <c r="TVK47" s="97"/>
      <c r="TVL47" s="97"/>
      <c r="TVM47" s="97"/>
      <c r="TVN47" s="97"/>
      <c r="TVO47" s="97"/>
      <c r="TVP47" s="97"/>
      <c r="TVQ47" s="97"/>
      <c r="TVR47" s="97"/>
      <c r="TVS47" s="97"/>
      <c r="TVT47" s="97"/>
      <c r="TVU47" s="97"/>
      <c r="TVV47" s="97"/>
      <c r="TVW47" s="97"/>
      <c r="TVX47" s="97"/>
      <c r="TVY47" s="97"/>
      <c r="TVZ47" s="97"/>
      <c r="TWA47" s="97"/>
      <c r="TWB47" s="97"/>
      <c r="TWC47" s="97"/>
      <c r="TWD47" s="97"/>
      <c r="TWE47" s="97"/>
      <c r="TWF47" s="97"/>
      <c r="TWG47" s="97"/>
      <c r="TWH47" s="97"/>
      <c r="TWI47" s="97"/>
      <c r="TWJ47" s="97"/>
      <c r="TWK47" s="97"/>
      <c r="TWL47" s="97"/>
      <c r="TWM47" s="97"/>
      <c r="TWN47" s="97"/>
      <c r="TWO47" s="97"/>
      <c r="TWP47" s="97"/>
      <c r="TWQ47" s="97"/>
      <c r="TWR47" s="97"/>
      <c r="TWS47" s="97"/>
      <c r="TWT47" s="97"/>
      <c r="TWU47" s="97"/>
      <c r="TWV47" s="97"/>
      <c r="TWW47" s="97"/>
      <c r="TWX47" s="97"/>
      <c r="TWY47" s="97"/>
      <c r="TWZ47" s="97"/>
      <c r="TXA47" s="97"/>
      <c r="TXB47" s="97"/>
      <c r="TXC47" s="97"/>
      <c r="TXD47" s="97"/>
      <c r="TXE47" s="97"/>
      <c r="TXF47" s="97"/>
      <c r="TXG47" s="97"/>
      <c r="TXH47" s="97"/>
      <c r="TXI47" s="97"/>
      <c r="TXJ47" s="97"/>
      <c r="TXK47" s="97"/>
      <c r="TXL47" s="97"/>
      <c r="TXM47" s="97"/>
      <c r="TXN47" s="97"/>
      <c r="TXO47" s="97"/>
      <c r="TXP47" s="97"/>
      <c r="TXQ47" s="97"/>
      <c r="TXR47" s="97"/>
      <c r="TXS47" s="97"/>
      <c r="TXT47" s="97"/>
      <c r="TXU47" s="97"/>
      <c r="TXV47" s="97"/>
      <c r="TXW47" s="97"/>
      <c r="TXX47" s="97"/>
      <c r="TXY47" s="97"/>
      <c r="TXZ47" s="97"/>
      <c r="TYA47" s="97"/>
      <c r="TYB47" s="97"/>
      <c r="TYC47" s="97"/>
      <c r="TYD47" s="97"/>
      <c r="TYE47" s="97"/>
      <c r="TYF47" s="97"/>
      <c r="TYG47" s="97"/>
      <c r="TYH47" s="97"/>
      <c r="TYI47" s="97"/>
      <c r="TYJ47" s="97"/>
      <c r="TYK47" s="97"/>
      <c r="TYL47" s="97"/>
      <c r="TYM47" s="97"/>
      <c r="TYN47" s="97"/>
      <c r="TYO47" s="97"/>
      <c r="TYP47" s="97"/>
      <c r="TYQ47" s="97"/>
      <c r="TYR47" s="97"/>
      <c r="TYS47" s="97"/>
      <c r="TYT47" s="97"/>
      <c r="TYU47" s="97"/>
      <c r="TYV47" s="97"/>
      <c r="TYW47" s="97"/>
      <c r="TYX47" s="97"/>
      <c r="TYY47" s="97"/>
      <c r="TYZ47" s="97"/>
      <c r="TZA47" s="97"/>
      <c r="TZB47" s="97"/>
      <c r="TZC47" s="97"/>
      <c r="TZD47" s="97"/>
      <c r="TZE47" s="97"/>
      <c r="TZF47" s="97"/>
      <c r="TZG47" s="97"/>
      <c r="TZH47" s="97"/>
      <c r="TZI47" s="97"/>
      <c r="TZJ47" s="97"/>
      <c r="TZK47" s="97"/>
      <c r="TZL47" s="97"/>
      <c r="TZM47" s="97"/>
      <c r="TZN47" s="97"/>
      <c r="TZO47" s="97"/>
      <c r="TZP47" s="97"/>
      <c r="TZQ47" s="97"/>
      <c r="TZR47" s="97"/>
      <c r="TZS47" s="97"/>
      <c r="TZT47" s="97"/>
      <c r="TZU47" s="97"/>
      <c r="TZV47" s="97"/>
      <c r="TZW47" s="97"/>
      <c r="TZX47" s="97"/>
      <c r="TZY47" s="97"/>
      <c r="TZZ47" s="97"/>
      <c r="UAA47" s="97"/>
      <c r="UAB47" s="97"/>
      <c r="UAC47" s="97"/>
      <c r="UAD47" s="97"/>
      <c r="UAE47" s="97"/>
      <c r="UAF47" s="97"/>
      <c r="UAG47" s="97"/>
      <c r="UAH47" s="97"/>
      <c r="UAI47" s="97"/>
      <c r="UAJ47" s="97"/>
      <c r="UAK47" s="97"/>
      <c r="UAL47" s="97"/>
      <c r="UAM47" s="97"/>
      <c r="UAN47" s="97"/>
      <c r="UAO47" s="97"/>
      <c r="UAP47" s="97"/>
      <c r="UAQ47" s="97"/>
      <c r="UAR47" s="97"/>
      <c r="UAS47" s="97"/>
      <c r="UAT47" s="97"/>
      <c r="UAU47" s="97"/>
      <c r="UAV47" s="97"/>
      <c r="UAW47" s="97"/>
      <c r="UAX47" s="97"/>
      <c r="UAY47" s="97"/>
      <c r="UAZ47" s="97"/>
      <c r="UBA47" s="97"/>
      <c r="UBB47" s="97"/>
      <c r="UBC47" s="97"/>
      <c r="UBD47" s="97"/>
      <c r="UBE47" s="97"/>
      <c r="UBF47" s="97"/>
      <c r="UBG47" s="97"/>
      <c r="UBH47" s="97"/>
      <c r="UBI47" s="97"/>
      <c r="UBJ47" s="97"/>
      <c r="UBK47" s="97"/>
      <c r="UBL47" s="97"/>
      <c r="UBM47" s="97"/>
      <c r="UBN47" s="97"/>
      <c r="UBO47" s="97"/>
      <c r="UBP47" s="97"/>
      <c r="UBQ47" s="97"/>
      <c r="UBR47" s="97"/>
      <c r="UBS47" s="97"/>
      <c r="UBT47" s="97"/>
      <c r="UBU47" s="97"/>
      <c r="UBV47" s="97"/>
      <c r="UBW47" s="97"/>
      <c r="UBX47" s="97"/>
      <c r="UBY47" s="97"/>
      <c r="UBZ47" s="97"/>
      <c r="UCA47" s="97"/>
      <c r="UCB47" s="97"/>
      <c r="UCC47" s="97"/>
      <c r="UCD47" s="97"/>
      <c r="UCE47" s="97"/>
      <c r="UCF47" s="97"/>
      <c r="UCG47" s="97"/>
      <c r="UCH47" s="97"/>
      <c r="UCI47" s="97"/>
      <c r="UCJ47" s="97"/>
      <c r="UCK47" s="97"/>
      <c r="UCL47" s="97"/>
      <c r="UCM47" s="97"/>
      <c r="UCN47" s="97"/>
      <c r="UCO47" s="97"/>
      <c r="UCP47" s="97"/>
      <c r="UCQ47" s="97"/>
      <c r="UCR47" s="97"/>
      <c r="UCS47" s="97"/>
      <c r="UCT47" s="97"/>
      <c r="UCU47" s="97"/>
      <c r="UCV47" s="97"/>
      <c r="UCW47" s="97"/>
      <c r="UCX47" s="97"/>
      <c r="UCY47" s="97"/>
      <c r="UCZ47" s="97"/>
      <c r="UDA47" s="97"/>
      <c r="UDB47" s="97"/>
      <c r="UDC47" s="97"/>
      <c r="UDD47" s="97"/>
      <c r="UDE47" s="97"/>
      <c r="UDF47" s="97"/>
      <c r="UDG47" s="97"/>
      <c r="UDH47" s="97"/>
      <c r="UDI47" s="97"/>
      <c r="UDJ47" s="97"/>
      <c r="UDK47" s="97"/>
      <c r="UDL47" s="97"/>
      <c r="UDM47" s="97"/>
      <c r="UDN47" s="97"/>
      <c r="UDO47" s="97"/>
      <c r="UDP47" s="97"/>
      <c r="UDQ47" s="97"/>
      <c r="UDR47" s="97"/>
      <c r="UDS47" s="97"/>
      <c r="UDT47" s="97"/>
      <c r="UDU47" s="97"/>
      <c r="UDV47" s="97"/>
      <c r="UDW47" s="97"/>
      <c r="UDX47" s="97"/>
      <c r="UDY47" s="97"/>
      <c r="UDZ47" s="97"/>
      <c r="UEA47" s="97"/>
      <c r="UEB47" s="97"/>
      <c r="UEC47" s="97"/>
      <c r="UED47" s="97"/>
      <c r="UEE47" s="97"/>
      <c r="UEF47" s="97"/>
      <c r="UEG47" s="97"/>
      <c r="UEH47" s="97"/>
      <c r="UEI47" s="97"/>
      <c r="UEJ47" s="97"/>
      <c r="UEK47" s="97"/>
      <c r="UEL47" s="97"/>
      <c r="UEM47" s="97"/>
      <c r="UEN47" s="97"/>
      <c r="UEO47" s="97"/>
      <c r="UEP47" s="97"/>
      <c r="UEQ47" s="97"/>
      <c r="UER47" s="97"/>
      <c r="UES47" s="97"/>
      <c r="UET47" s="97"/>
      <c r="UEU47" s="97"/>
      <c r="UEV47" s="97"/>
      <c r="UEW47" s="97"/>
      <c r="UEX47" s="97"/>
      <c r="UEY47" s="97"/>
      <c r="UEZ47" s="97"/>
      <c r="UFA47" s="97"/>
      <c r="UFB47" s="97"/>
      <c r="UFC47" s="97"/>
      <c r="UFD47" s="97"/>
      <c r="UFE47" s="97"/>
      <c r="UFF47" s="97"/>
      <c r="UFG47" s="97"/>
      <c r="UFH47" s="97"/>
      <c r="UFI47" s="97"/>
      <c r="UFJ47" s="97"/>
      <c r="UFK47" s="97"/>
      <c r="UFL47" s="97"/>
      <c r="UFM47" s="97"/>
      <c r="UFN47" s="97"/>
      <c r="UFO47" s="97"/>
      <c r="UFP47" s="97"/>
      <c r="UFQ47" s="97"/>
      <c r="UFR47" s="97"/>
      <c r="UFS47" s="97"/>
      <c r="UFT47" s="97"/>
      <c r="UFU47" s="97"/>
      <c r="UFV47" s="97"/>
      <c r="UFW47" s="97"/>
      <c r="UFX47" s="97"/>
      <c r="UFY47" s="97"/>
      <c r="UFZ47" s="97"/>
      <c r="UGA47" s="97"/>
      <c r="UGB47" s="97"/>
      <c r="UGC47" s="97"/>
      <c r="UGD47" s="97"/>
      <c r="UGE47" s="97"/>
      <c r="UGF47" s="97"/>
      <c r="UGG47" s="97"/>
      <c r="UGH47" s="97"/>
      <c r="UGI47" s="97"/>
      <c r="UGJ47" s="97"/>
      <c r="UGK47" s="97"/>
      <c r="UGL47" s="97"/>
      <c r="UGM47" s="97"/>
      <c r="UGN47" s="97"/>
      <c r="UGO47" s="97"/>
      <c r="UGP47" s="97"/>
      <c r="UGQ47" s="97"/>
      <c r="UGR47" s="97"/>
      <c r="UGS47" s="97"/>
      <c r="UGT47" s="97"/>
      <c r="UGU47" s="97"/>
      <c r="UGV47" s="97"/>
      <c r="UGW47" s="97"/>
      <c r="UGX47" s="97"/>
      <c r="UGY47" s="97"/>
      <c r="UGZ47" s="97"/>
      <c r="UHA47" s="97"/>
      <c r="UHB47" s="97"/>
      <c r="UHC47" s="97"/>
      <c r="UHD47" s="97"/>
      <c r="UHE47" s="97"/>
      <c r="UHF47" s="97"/>
      <c r="UHG47" s="97"/>
      <c r="UHH47" s="97"/>
      <c r="UHI47" s="97"/>
      <c r="UHJ47" s="97"/>
      <c r="UHK47" s="97"/>
      <c r="UHL47" s="97"/>
      <c r="UHM47" s="97"/>
      <c r="UHN47" s="97"/>
      <c r="UHO47" s="97"/>
      <c r="UHP47" s="97"/>
      <c r="UHQ47" s="97"/>
      <c r="UHR47" s="97"/>
      <c r="UHS47" s="97"/>
      <c r="UHT47" s="97"/>
      <c r="UHU47" s="97"/>
      <c r="UHV47" s="97"/>
      <c r="UHW47" s="97"/>
      <c r="UHX47" s="97"/>
      <c r="UHY47" s="97"/>
      <c r="UHZ47" s="97"/>
      <c r="UIA47" s="97"/>
      <c r="UIB47" s="97"/>
      <c r="UIC47" s="97"/>
      <c r="UID47" s="97"/>
      <c r="UIE47" s="97"/>
      <c r="UIF47" s="97"/>
      <c r="UIG47" s="97"/>
      <c r="UIH47" s="97"/>
      <c r="UII47" s="97"/>
      <c r="UIJ47" s="97"/>
      <c r="UIK47" s="97"/>
      <c r="UIL47" s="97"/>
      <c r="UIM47" s="97"/>
      <c r="UIN47" s="97"/>
      <c r="UIO47" s="97"/>
      <c r="UIP47" s="97"/>
      <c r="UIQ47" s="97"/>
      <c r="UIR47" s="97"/>
      <c r="UIS47" s="97"/>
      <c r="UIT47" s="97"/>
      <c r="UIU47" s="97"/>
      <c r="UIV47" s="97"/>
      <c r="UIW47" s="97"/>
      <c r="UIX47" s="97"/>
      <c r="UIY47" s="97"/>
      <c r="UIZ47" s="97"/>
      <c r="UJA47" s="97"/>
      <c r="UJB47" s="97"/>
      <c r="UJC47" s="97"/>
      <c r="UJD47" s="97"/>
      <c r="UJE47" s="97"/>
      <c r="UJF47" s="97"/>
      <c r="UJG47" s="97"/>
      <c r="UJH47" s="97"/>
      <c r="UJI47" s="97"/>
      <c r="UJJ47" s="97"/>
      <c r="UJK47" s="97"/>
      <c r="UJL47" s="97"/>
      <c r="UJM47" s="97"/>
      <c r="UJN47" s="97"/>
      <c r="UJO47" s="97"/>
      <c r="UJP47" s="97"/>
      <c r="UJQ47" s="97"/>
      <c r="UJR47" s="97"/>
      <c r="UJS47" s="97"/>
      <c r="UJT47" s="97"/>
      <c r="UJU47" s="97"/>
      <c r="UJV47" s="97"/>
      <c r="UJW47" s="97"/>
      <c r="UJX47" s="97"/>
      <c r="UJY47" s="97"/>
      <c r="UJZ47" s="97"/>
      <c r="UKA47" s="97"/>
      <c r="UKB47" s="97"/>
      <c r="UKC47" s="97"/>
      <c r="UKD47" s="97"/>
      <c r="UKE47" s="97"/>
      <c r="UKF47" s="97"/>
      <c r="UKG47" s="97"/>
      <c r="UKH47" s="97"/>
      <c r="UKI47" s="97"/>
      <c r="UKJ47" s="97"/>
      <c r="UKK47" s="97"/>
      <c r="UKL47" s="97"/>
      <c r="UKM47" s="97"/>
      <c r="UKN47" s="97"/>
      <c r="UKO47" s="97"/>
      <c r="UKP47" s="97"/>
      <c r="UKQ47" s="97"/>
      <c r="UKR47" s="97"/>
      <c r="UKS47" s="97"/>
      <c r="UKT47" s="97"/>
      <c r="UKU47" s="97"/>
      <c r="UKV47" s="97"/>
      <c r="UKW47" s="97"/>
      <c r="UKX47" s="97"/>
      <c r="UKY47" s="97"/>
      <c r="UKZ47" s="97"/>
      <c r="ULA47" s="97"/>
      <c r="ULB47" s="97"/>
      <c r="ULC47" s="97"/>
      <c r="ULD47" s="97"/>
      <c r="ULE47" s="97"/>
      <c r="ULF47" s="97"/>
      <c r="ULG47" s="97"/>
      <c r="ULH47" s="97"/>
      <c r="ULI47" s="97"/>
      <c r="ULJ47" s="97"/>
      <c r="ULK47" s="97"/>
      <c r="ULL47" s="97"/>
      <c r="ULM47" s="97"/>
      <c r="ULN47" s="97"/>
      <c r="ULO47" s="97"/>
      <c r="ULP47" s="97"/>
      <c r="ULQ47" s="97"/>
      <c r="ULR47" s="97"/>
      <c r="ULS47" s="97"/>
      <c r="ULT47" s="97"/>
      <c r="ULU47" s="97"/>
      <c r="ULV47" s="97"/>
      <c r="ULW47" s="97"/>
      <c r="ULX47" s="97"/>
      <c r="ULY47" s="97"/>
      <c r="ULZ47" s="97"/>
      <c r="UMA47" s="97"/>
      <c r="UMB47" s="97"/>
      <c r="UMC47" s="97"/>
      <c r="UMD47" s="97"/>
      <c r="UME47" s="97"/>
      <c r="UMF47" s="97"/>
      <c r="UMG47" s="97"/>
      <c r="UMH47" s="97"/>
      <c r="UMI47" s="97"/>
      <c r="UMJ47" s="97"/>
      <c r="UMK47" s="97"/>
      <c r="UML47" s="97"/>
      <c r="UMM47" s="97"/>
      <c r="UMN47" s="97"/>
      <c r="UMO47" s="97"/>
      <c r="UMP47" s="97"/>
      <c r="UMQ47" s="97"/>
      <c r="UMR47" s="97"/>
      <c r="UMS47" s="97"/>
      <c r="UMT47" s="97"/>
      <c r="UMU47" s="97"/>
      <c r="UMV47" s="97"/>
      <c r="UMW47" s="97"/>
      <c r="UMX47" s="97"/>
      <c r="UMY47" s="97"/>
      <c r="UMZ47" s="97"/>
      <c r="UNA47" s="97"/>
      <c r="UNB47" s="97"/>
      <c r="UNC47" s="97"/>
      <c r="UND47" s="97"/>
      <c r="UNE47" s="97"/>
      <c r="UNF47" s="97"/>
      <c r="UNG47" s="97"/>
      <c r="UNH47" s="97"/>
      <c r="UNI47" s="97"/>
      <c r="UNJ47" s="97"/>
      <c r="UNK47" s="97"/>
      <c r="UNL47" s="97"/>
      <c r="UNM47" s="97"/>
      <c r="UNN47" s="97"/>
      <c r="UNO47" s="97"/>
      <c r="UNP47" s="97"/>
      <c r="UNQ47" s="97"/>
      <c r="UNR47" s="97"/>
      <c r="UNS47" s="97"/>
      <c r="UNT47" s="97"/>
      <c r="UNU47" s="97"/>
      <c r="UNV47" s="97"/>
      <c r="UNW47" s="97"/>
      <c r="UNX47" s="97"/>
      <c r="UNY47" s="97"/>
      <c r="UNZ47" s="97"/>
      <c r="UOA47" s="97"/>
      <c r="UOB47" s="97"/>
      <c r="UOC47" s="97"/>
      <c r="UOD47" s="97"/>
      <c r="UOE47" s="97"/>
      <c r="UOF47" s="97"/>
      <c r="UOG47" s="97"/>
      <c r="UOH47" s="97"/>
      <c r="UOI47" s="97"/>
      <c r="UOJ47" s="97"/>
      <c r="UOK47" s="97"/>
      <c r="UOL47" s="97"/>
      <c r="UOM47" s="97"/>
      <c r="UON47" s="97"/>
      <c r="UOO47" s="97"/>
      <c r="UOP47" s="97"/>
      <c r="UOQ47" s="97"/>
      <c r="UOR47" s="97"/>
      <c r="UOS47" s="97"/>
      <c r="UOT47" s="97"/>
      <c r="UOU47" s="97"/>
      <c r="UOV47" s="97"/>
      <c r="UOW47" s="97"/>
      <c r="UOX47" s="97"/>
      <c r="UOY47" s="97"/>
      <c r="UOZ47" s="97"/>
      <c r="UPA47" s="97"/>
      <c r="UPB47" s="97"/>
      <c r="UPC47" s="97"/>
      <c r="UPD47" s="97"/>
      <c r="UPE47" s="97"/>
      <c r="UPF47" s="97"/>
      <c r="UPG47" s="97"/>
      <c r="UPH47" s="97"/>
      <c r="UPI47" s="97"/>
      <c r="UPJ47" s="97"/>
      <c r="UPK47" s="97"/>
      <c r="UPL47" s="97"/>
      <c r="UPM47" s="97"/>
      <c r="UPN47" s="97"/>
      <c r="UPO47" s="97"/>
      <c r="UPP47" s="97"/>
      <c r="UPQ47" s="97"/>
      <c r="UPR47" s="97"/>
      <c r="UPS47" s="97"/>
      <c r="UPT47" s="97"/>
      <c r="UPU47" s="97"/>
      <c r="UPV47" s="97"/>
      <c r="UPW47" s="97"/>
      <c r="UPX47" s="97"/>
      <c r="UPY47" s="97"/>
      <c r="UPZ47" s="97"/>
      <c r="UQA47" s="97"/>
      <c r="UQB47" s="97"/>
      <c r="UQC47" s="97"/>
      <c r="UQD47" s="97"/>
      <c r="UQE47" s="97"/>
      <c r="UQF47" s="97"/>
      <c r="UQG47" s="97"/>
      <c r="UQH47" s="97"/>
      <c r="UQI47" s="97"/>
      <c r="UQJ47" s="97"/>
      <c r="UQK47" s="97"/>
      <c r="UQL47" s="97"/>
      <c r="UQM47" s="97"/>
      <c r="UQN47" s="97"/>
      <c r="UQO47" s="97"/>
      <c r="UQP47" s="97"/>
      <c r="UQQ47" s="97"/>
      <c r="UQR47" s="97"/>
      <c r="UQS47" s="97"/>
      <c r="UQT47" s="97"/>
      <c r="UQU47" s="97"/>
      <c r="UQV47" s="97"/>
      <c r="UQW47" s="97"/>
      <c r="UQX47" s="97"/>
      <c r="UQY47" s="97"/>
      <c r="UQZ47" s="97"/>
      <c r="URA47" s="97"/>
      <c r="URB47" s="97"/>
      <c r="URC47" s="97"/>
      <c r="URD47" s="97"/>
      <c r="URE47" s="97"/>
      <c r="URF47" s="97"/>
      <c r="URG47" s="97"/>
      <c r="URH47" s="97"/>
      <c r="URI47" s="97"/>
      <c r="URJ47" s="97"/>
      <c r="URK47" s="97"/>
      <c r="URL47" s="97"/>
      <c r="URM47" s="97"/>
      <c r="URN47" s="97"/>
      <c r="URO47" s="97"/>
      <c r="URP47" s="97"/>
      <c r="URQ47" s="97"/>
      <c r="URR47" s="97"/>
      <c r="URS47" s="97"/>
      <c r="URT47" s="97"/>
      <c r="URU47" s="97"/>
      <c r="URV47" s="97"/>
      <c r="URW47" s="97"/>
      <c r="URX47" s="97"/>
      <c r="URY47" s="97"/>
      <c r="URZ47" s="97"/>
      <c r="USA47" s="97"/>
      <c r="USB47" s="97"/>
      <c r="USC47" s="97"/>
      <c r="USD47" s="97"/>
      <c r="USE47" s="97"/>
      <c r="USF47" s="97"/>
      <c r="USG47" s="97"/>
      <c r="USH47" s="97"/>
      <c r="USI47" s="97"/>
      <c r="USJ47" s="97"/>
      <c r="USK47" s="97"/>
      <c r="USL47" s="97"/>
      <c r="USM47" s="97"/>
      <c r="USN47" s="97"/>
      <c r="USO47" s="97"/>
      <c r="USP47" s="97"/>
      <c r="USQ47" s="97"/>
      <c r="USR47" s="97"/>
      <c r="USS47" s="97"/>
      <c r="UST47" s="97"/>
      <c r="USU47" s="97"/>
      <c r="USV47" s="97"/>
      <c r="USW47" s="97"/>
      <c r="USX47" s="97"/>
      <c r="USY47" s="97"/>
      <c r="USZ47" s="97"/>
      <c r="UTA47" s="97"/>
      <c r="UTB47" s="97"/>
      <c r="UTC47" s="97"/>
      <c r="UTD47" s="97"/>
      <c r="UTE47" s="97"/>
      <c r="UTF47" s="97"/>
      <c r="UTG47" s="97"/>
      <c r="UTH47" s="97"/>
      <c r="UTI47" s="97"/>
      <c r="UTJ47" s="97"/>
      <c r="UTK47" s="97"/>
      <c r="UTL47" s="97"/>
      <c r="UTM47" s="97"/>
      <c r="UTN47" s="97"/>
      <c r="UTO47" s="97"/>
      <c r="UTP47" s="97"/>
      <c r="UTQ47" s="97"/>
      <c r="UTR47" s="97"/>
      <c r="UTS47" s="97"/>
      <c r="UTT47" s="97"/>
      <c r="UTU47" s="97"/>
      <c r="UTV47" s="97"/>
      <c r="UTW47" s="97"/>
      <c r="UTX47" s="97"/>
      <c r="UTY47" s="97"/>
      <c r="UTZ47" s="97"/>
      <c r="UUA47" s="97"/>
      <c r="UUB47" s="97"/>
      <c r="UUC47" s="97"/>
      <c r="UUD47" s="97"/>
      <c r="UUE47" s="97"/>
      <c r="UUF47" s="97"/>
      <c r="UUG47" s="97"/>
      <c r="UUH47" s="97"/>
      <c r="UUI47" s="97"/>
      <c r="UUJ47" s="97"/>
      <c r="UUK47" s="97"/>
      <c r="UUL47" s="97"/>
      <c r="UUM47" s="97"/>
      <c r="UUN47" s="97"/>
      <c r="UUO47" s="97"/>
      <c r="UUP47" s="97"/>
      <c r="UUQ47" s="97"/>
      <c r="UUR47" s="97"/>
      <c r="UUS47" s="97"/>
      <c r="UUT47" s="97"/>
      <c r="UUU47" s="97"/>
      <c r="UUV47" s="97"/>
      <c r="UUW47" s="97"/>
      <c r="UUX47" s="97"/>
      <c r="UUY47" s="97"/>
      <c r="UUZ47" s="97"/>
      <c r="UVA47" s="97"/>
      <c r="UVB47" s="97"/>
      <c r="UVC47" s="97"/>
      <c r="UVD47" s="97"/>
      <c r="UVE47" s="97"/>
      <c r="UVF47" s="97"/>
      <c r="UVG47" s="97"/>
      <c r="UVH47" s="97"/>
      <c r="UVI47" s="97"/>
      <c r="UVJ47" s="97"/>
      <c r="UVK47" s="97"/>
      <c r="UVL47" s="97"/>
      <c r="UVM47" s="97"/>
      <c r="UVN47" s="97"/>
      <c r="UVO47" s="97"/>
      <c r="UVP47" s="97"/>
      <c r="UVQ47" s="97"/>
      <c r="UVR47" s="97"/>
      <c r="UVS47" s="97"/>
      <c r="UVT47" s="97"/>
      <c r="UVU47" s="97"/>
      <c r="UVV47" s="97"/>
      <c r="UVW47" s="97"/>
      <c r="UVX47" s="97"/>
      <c r="UVY47" s="97"/>
      <c r="UVZ47" s="97"/>
      <c r="UWA47" s="97"/>
      <c r="UWB47" s="97"/>
      <c r="UWC47" s="97"/>
      <c r="UWD47" s="97"/>
      <c r="UWE47" s="97"/>
      <c r="UWF47" s="97"/>
      <c r="UWG47" s="97"/>
      <c r="UWH47" s="97"/>
      <c r="UWI47" s="97"/>
      <c r="UWJ47" s="97"/>
      <c r="UWK47" s="97"/>
      <c r="UWL47" s="97"/>
      <c r="UWM47" s="97"/>
      <c r="UWN47" s="97"/>
      <c r="UWO47" s="97"/>
      <c r="UWP47" s="97"/>
      <c r="UWQ47" s="97"/>
      <c r="UWR47" s="97"/>
      <c r="UWS47" s="97"/>
      <c r="UWT47" s="97"/>
      <c r="UWU47" s="97"/>
      <c r="UWV47" s="97"/>
      <c r="UWW47" s="97"/>
      <c r="UWX47" s="97"/>
      <c r="UWY47" s="97"/>
      <c r="UWZ47" s="97"/>
      <c r="UXA47" s="97"/>
      <c r="UXB47" s="97"/>
      <c r="UXC47" s="97"/>
      <c r="UXD47" s="97"/>
      <c r="UXE47" s="97"/>
      <c r="UXF47" s="97"/>
      <c r="UXG47" s="97"/>
      <c r="UXH47" s="97"/>
      <c r="UXI47" s="97"/>
      <c r="UXJ47" s="97"/>
      <c r="UXK47" s="97"/>
      <c r="UXL47" s="97"/>
      <c r="UXM47" s="97"/>
      <c r="UXN47" s="97"/>
      <c r="UXO47" s="97"/>
      <c r="UXP47" s="97"/>
      <c r="UXQ47" s="97"/>
      <c r="UXR47" s="97"/>
      <c r="UXS47" s="97"/>
      <c r="UXT47" s="97"/>
      <c r="UXU47" s="97"/>
      <c r="UXV47" s="97"/>
      <c r="UXW47" s="97"/>
      <c r="UXX47" s="97"/>
      <c r="UXY47" s="97"/>
      <c r="UXZ47" s="97"/>
      <c r="UYA47" s="97"/>
      <c r="UYB47" s="97"/>
      <c r="UYC47" s="97"/>
      <c r="UYD47" s="97"/>
      <c r="UYE47" s="97"/>
      <c r="UYF47" s="97"/>
      <c r="UYG47" s="97"/>
      <c r="UYH47" s="97"/>
      <c r="UYI47" s="97"/>
      <c r="UYJ47" s="97"/>
      <c r="UYK47" s="97"/>
      <c r="UYL47" s="97"/>
      <c r="UYM47" s="97"/>
      <c r="UYN47" s="97"/>
      <c r="UYO47" s="97"/>
      <c r="UYP47" s="97"/>
      <c r="UYQ47" s="97"/>
      <c r="UYR47" s="97"/>
      <c r="UYS47" s="97"/>
      <c r="UYT47" s="97"/>
      <c r="UYU47" s="97"/>
      <c r="UYV47" s="97"/>
      <c r="UYW47" s="97"/>
      <c r="UYX47" s="97"/>
      <c r="UYY47" s="97"/>
      <c r="UYZ47" s="97"/>
      <c r="UZA47" s="97"/>
      <c r="UZB47" s="97"/>
      <c r="UZC47" s="97"/>
      <c r="UZD47" s="97"/>
      <c r="UZE47" s="97"/>
      <c r="UZF47" s="97"/>
      <c r="UZG47" s="97"/>
      <c r="UZH47" s="97"/>
      <c r="UZI47" s="97"/>
      <c r="UZJ47" s="97"/>
      <c r="UZK47" s="97"/>
      <c r="UZL47" s="97"/>
      <c r="UZM47" s="97"/>
      <c r="UZN47" s="97"/>
      <c r="UZO47" s="97"/>
      <c r="UZP47" s="97"/>
      <c r="UZQ47" s="97"/>
      <c r="UZR47" s="97"/>
      <c r="UZS47" s="97"/>
      <c r="UZT47" s="97"/>
      <c r="UZU47" s="97"/>
      <c r="UZV47" s="97"/>
      <c r="UZW47" s="97"/>
      <c r="UZX47" s="97"/>
      <c r="UZY47" s="97"/>
      <c r="UZZ47" s="97"/>
      <c r="VAA47" s="97"/>
      <c r="VAB47" s="97"/>
      <c r="VAC47" s="97"/>
      <c r="VAD47" s="97"/>
      <c r="VAE47" s="97"/>
      <c r="VAF47" s="97"/>
      <c r="VAG47" s="97"/>
      <c r="VAH47" s="97"/>
      <c r="VAI47" s="97"/>
      <c r="VAJ47" s="97"/>
      <c r="VAK47" s="97"/>
      <c r="VAL47" s="97"/>
      <c r="VAM47" s="97"/>
      <c r="VAN47" s="97"/>
      <c r="VAO47" s="97"/>
      <c r="VAP47" s="97"/>
      <c r="VAQ47" s="97"/>
      <c r="VAR47" s="97"/>
      <c r="VAS47" s="97"/>
      <c r="VAT47" s="97"/>
      <c r="VAU47" s="97"/>
      <c r="VAV47" s="97"/>
      <c r="VAW47" s="97"/>
      <c r="VAX47" s="97"/>
      <c r="VAY47" s="97"/>
      <c r="VAZ47" s="97"/>
      <c r="VBA47" s="97"/>
      <c r="VBB47" s="97"/>
      <c r="VBC47" s="97"/>
      <c r="VBD47" s="97"/>
      <c r="VBE47" s="97"/>
      <c r="VBF47" s="97"/>
      <c r="VBG47" s="97"/>
      <c r="VBH47" s="97"/>
      <c r="VBI47" s="97"/>
      <c r="VBJ47" s="97"/>
      <c r="VBK47" s="97"/>
      <c r="VBL47" s="97"/>
      <c r="VBM47" s="97"/>
      <c r="VBN47" s="97"/>
      <c r="VBO47" s="97"/>
      <c r="VBP47" s="97"/>
      <c r="VBQ47" s="97"/>
      <c r="VBR47" s="97"/>
      <c r="VBS47" s="97"/>
      <c r="VBT47" s="97"/>
      <c r="VBU47" s="97"/>
      <c r="VBV47" s="97"/>
      <c r="VBW47" s="97"/>
      <c r="VBX47" s="97"/>
      <c r="VBY47" s="97"/>
      <c r="VBZ47" s="97"/>
      <c r="VCA47" s="97"/>
      <c r="VCB47" s="97"/>
      <c r="VCC47" s="97"/>
      <c r="VCD47" s="97"/>
      <c r="VCE47" s="97"/>
      <c r="VCF47" s="97"/>
      <c r="VCG47" s="97"/>
      <c r="VCH47" s="97"/>
      <c r="VCI47" s="97"/>
      <c r="VCJ47" s="97"/>
      <c r="VCK47" s="97"/>
      <c r="VCL47" s="97"/>
      <c r="VCM47" s="97"/>
      <c r="VCN47" s="97"/>
      <c r="VCO47" s="97"/>
      <c r="VCP47" s="97"/>
      <c r="VCQ47" s="97"/>
      <c r="VCR47" s="97"/>
      <c r="VCS47" s="97"/>
      <c r="VCT47" s="97"/>
      <c r="VCU47" s="97"/>
      <c r="VCV47" s="97"/>
      <c r="VCW47" s="97"/>
      <c r="VCX47" s="97"/>
      <c r="VCY47" s="97"/>
      <c r="VCZ47" s="97"/>
      <c r="VDA47" s="97"/>
      <c r="VDB47" s="97"/>
      <c r="VDC47" s="97"/>
      <c r="VDD47" s="97"/>
      <c r="VDE47" s="97"/>
      <c r="VDF47" s="97"/>
      <c r="VDG47" s="97"/>
      <c r="VDH47" s="97"/>
      <c r="VDI47" s="97"/>
      <c r="VDJ47" s="97"/>
      <c r="VDK47" s="97"/>
      <c r="VDL47" s="97"/>
      <c r="VDM47" s="97"/>
      <c r="VDN47" s="97"/>
      <c r="VDO47" s="97"/>
      <c r="VDP47" s="97"/>
      <c r="VDQ47" s="97"/>
      <c r="VDR47" s="97"/>
      <c r="VDS47" s="97"/>
      <c r="VDT47" s="97"/>
      <c r="VDU47" s="97"/>
      <c r="VDV47" s="97"/>
      <c r="VDW47" s="97"/>
      <c r="VDX47" s="97"/>
      <c r="VDY47" s="97"/>
      <c r="VDZ47" s="97"/>
      <c r="VEA47" s="97"/>
      <c r="VEB47" s="97"/>
      <c r="VEC47" s="97"/>
      <c r="VED47" s="97"/>
      <c r="VEE47" s="97"/>
      <c r="VEF47" s="97"/>
      <c r="VEG47" s="97"/>
      <c r="VEH47" s="97"/>
      <c r="VEI47" s="97"/>
      <c r="VEJ47" s="97"/>
      <c r="VEK47" s="97"/>
      <c r="VEL47" s="97"/>
      <c r="VEM47" s="97"/>
      <c r="VEN47" s="97"/>
      <c r="VEO47" s="97"/>
      <c r="VEP47" s="97"/>
      <c r="VEQ47" s="97"/>
      <c r="VER47" s="97"/>
      <c r="VES47" s="97"/>
      <c r="VET47" s="97"/>
      <c r="VEU47" s="97"/>
      <c r="VEV47" s="97"/>
      <c r="VEW47" s="97"/>
      <c r="VEX47" s="97"/>
      <c r="VEY47" s="97"/>
      <c r="VEZ47" s="97"/>
      <c r="VFA47" s="97"/>
      <c r="VFB47" s="97"/>
      <c r="VFC47" s="97"/>
      <c r="VFD47" s="97"/>
      <c r="VFE47" s="97"/>
      <c r="VFF47" s="97"/>
      <c r="VFG47" s="97"/>
      <c r="VFH47" s="97"/>
      <c r="VFI47" s="97"/>
      <c r="VFJ47" s="97"/>
      <c r="VFK47" s="97"/>
      <c r="VFL47" s="97"/>
      <c r="VFM47" s="97"/>
      <c r="VFN47" s="97"/>
      <c r="VFO47" s="97"/>
      <c r="VFP47" s="97"/>
      <c r="VFQ47" s="97"/>
      <c r="VFR47" s="97"/>
      <c r="VFS47" s="97"/>
      <c r="VFT47" s="97"/>
      <c r="VFU47" s="97"/>
      <c r="VFV47" s="97"/>
      <c r="VFW47" s="97"/>
      <c r="VFX47" s="97"/>
      <c r="VFY47" s="97"/>
      <c r="VFZ47" s="97"/>
      <c r="VGA47" s="97"/>
      <c r="VGB47" s="97"/>
      <c r="VGC47" s="97"/>
      <c r="VGD47" s="97"/>
      <c r="VGE47" s="97"/>
      <c r="VGF47" s="97"/>
      <c r="VGG47" s="97"/>
      <c r="VGH47" s="97"/>
      <c r="VGI47" s="97"/>
      <c r="VGJ47" s="97"/>
      <c r="VGK47" s="97"/>
      <c r="VGL47" s="97"/>
      <c r="VGM47" s="97"/>
      <c r="VGN47" s="97"/>
      <c r="VGO47" s="97"/>
      <c r="VGP47" s="97"/>
      <c r="VGQ47" s="97"/>
      <c r="VGR47" s="97"/>
      <c r="VGS47" s="97"/>
      <c r="VGT47" s="97"/>
      <c r="VGU47" s="97"/>
      <c r="VGV47" s="97"/>
      <c r="VGW47" s="97"/>
      <c r="VGX47" s="97"/>
      <c r="VGY47" s="97"/>
      <c r="VGZ47" s="97"/>
      <c r="VHA47" s="97"/>
      <c r="VHB47" s="97"/>
      <c r="VHC47" s="97"/>
      <c r="VHD47" s="97"/>
      <c r="VHE47" s="97"/>
      <c r="VHF47" s="97"/>
      <c r="VHG47" s="97"/>
      <c r="VHH47" s="97"/>
      <c r="VHI47" s="97"/>
      <c r="VHJ47" s="97"/>
      <c r="VHK47" s="97"/>
      <c r="VHL47" s="97"/>
      <c r="VHM47" s="97"/>
      <c r="VHN47" s="97"/>
      <c r="VHO47" s="97"/>
      <c r="VHP47" s="97"/>
      <c r="VHQ47" s="97"/>
      <c r="VHR47" s="97"/>
      <c r="VHS47" s="97"/>
      <c r="VHT47" s="97"/>
      <c r="VHU47" s="97"/>
      <c r="VHV47" s="97"/>
      <c r="VHW47" s="97"/>
      <c r="VHX47" s="97"/>
      <c r="VHY47" s="97"/>
      <c r="VHZ47" s="97"/>
      <c r="VIA47" s="97"/>
      <c r="VIB47" s="97"/>
      <c r="VIC47" s="97"/>
      <c r="VID47" s="97"/>
      <c r="VIE47" s="97"/>
      <c r="VIF47" s="97"/>
      <c r="VIG47" s="97"/>
      <c r="VIH47" s="97"/>
      <c r="VII47" s="97"/>
      <c r="VIJ47" s="97"/>
      <c r="VIK47" s="97"/>
      <c r="VIL47" s="97"/>
      <c r="VIM47" s="97"/>
      <c r="VIN47" s="97"/>
      <c r="VIO47" s="97"/>
      <c r="VIP47" s="97"/>
      <c r="VIQ47" s="97"/>
      <c r="VIR47" s="97"/>
      <c r="VIS47" s="97"/>
      <c r="VIT47" s="97"/>
      <c r="VIU47" s="97"/>
      <c r="VIV47" s="97"/>
      <c r="VIW47" s="97"/>
      <c r="VIX47" s="97"/>
      <c r="VIY47" s="97"/>
      <c r="VIZ47" s="97"/>
      <c r="VJA47" s="97"/>
      <c r="VJB47" s="97"/>
      <c r="VJC47" s="97"/>
      <c r="VJD47" s="97"/>
      <c r="VJE47" s="97"/>
      <c r="VJF47" s="97"/>
      <c r="VJG47" s="97"/>
      <c r="VJH47" s="97"/>
      <c r="VJI47" s="97"/>
      <c r="VJJ47" s="97"/>
      <c r="VJK47" s="97"/>
      <c r="VJL47" s="97"/>
      <c r="VJM47" s="97"/>
      <c r="VJN47" s="97"/>
      <c r="VJO47" s="97"/>
      <c r="VJP47" s="97"/>
      <c r="VJQ47" s="97"/>
      <c r="VJR47" s="97"/>
      <c r="VJS47" s="97"/>
      <c r="VJT47" s="97"/>
      <c r="VJU47" s="97"/>
      <c r="VJV47" s="97"/>
      <c r="VJW47" s="97"/>
      <c r="VJX47" s="97"/>
      <c r="VJY47" s="97"/>
      <c r="VJZ47" s="97"/>
      <c r="VKA47" s="97"/>
      <c r="VKB47" s="97"/>
      <c r="VKC47" s="97"/>
      <c r="VKD47" s="97"/>
      <c r="VKE47" s="97"/>
      <c r="VKF47" s="97"/>
      <c r="VKG47" s="97"/>
      <c r="VKH47" s="97"/>
      <c r="VKI47" s="97"/>
      <c r="VKJ47" s="97"/>
      <c r="VKK47" s="97"/>
      <c r="VKL47" s="97"/>
      <c r="VKM47" s="97"/>
      <c r="VKN47" s="97"/>
      <c r="VKO47" s="97"/>
      <c r="VKP47" s="97"/>
      <c r="VKQ47" s="97"/>
      <c r="VKR47" s="97"/>
      <c r="VKS47" s="97"/>
      <c r="VKT47" s="97"/>
      <c r="VKU47" s="97"/>
      <c r="VKV47" s="97"/>
      <c r="VKW47" s="97"/>
      <c r="VKX47" s="97"/>
      <c r="VKY47" s="97"/>
      <c r="VKZ47" s="97"/>
      <c r="VLA47" s="97"/>
      <c r="VLB47" s="97"/>
      <c r="VLC47" s="97"/>
      <c r="VLD47" s="97"/>
      <c r="VLE47" s="97"/>
      <c r="VLF47" s="97"/>
      <c r="VLG47" s="97"/>
      <c r="VLH47" s="97"/>
      <c r="VLI47" s="97"/>
      <c r="VLJ47" s="97"/>
      <c r="VLK47" s="97"/>
      <c r="VLL47" s="97"/>
      <c r="VLM47" s="97"/>
      <c r="VLN47" s="97"/>
      <c r="VLO47" s="97"/>
      <c r="VLP47" s="97"/>
      <c r="VLQ47" s="97"/>
      <c r="VLR47" s="97"/>
      <c r="VLS47" s="97"/>
      <c r="VLT47" s="97"/>
      <c r="VLU47" s="97"/>
      <c r="VLV47" s="97"/>
      <c r="VLW47" s="97"/>
      <c r="VLX47" s="97"/>
      <c r="VLY47" s="97"/>
      <c r="VLZ47" s="97"/>
      <c r="VMA47" s="97"/>
      <c r="VMB47" s="97"/>
      <c r="VMC47" s="97"/>
      <c r="VMD47" s="97"/>
      <c r="VME47" s="97"/>
      <c r="VMF47" s="97"/>
      <c r="VMG47" s="97"/>
      <c r="VMH47" s="97"/>
      <c r="VMI47" s="97"/>
      <c r="VMJ47" s="97"/>
      <c r="VMK47" s="97"/>
      <c r="VML47" s="97"/>
      <c r="VMM47" s="97"/>
      <c r="VMN47" s="97"/>
      <c r="VMO47" s="97"/>
      <c r="VMP47" s="97"/>
      <c r="VMQ47" s="97"/>
      <c r="VMR47" s="97"/>
      <c r="VMS47" s="97"/>
      <c r="VMT47" s="97"/>
      <c r="VMU47" s="97"/>
      <c r="VMV47" s="97"/>
      <c r="VMW47" s="97"/>
      <c r="VMX47" s="97"/>
      <c r="VMY47" s="97"/>
      <c r="VMZ47" s="97"/>
      <c r="VNA47" s="97"/>
      <c r="VNB47" s="97"/>
      <c r="VNC47" s="97"/>
      <c r="VND47" s="97"/>
      <c r="VNE47" s="97"/>
      <c r="VNF47" s="97"/>
      <c r="VNG47" s="97"/>
      <c r="VNH47" s="97"/>
      <c r="VNI47" s="97"/>
      <c r="VNJ47" s="97"/>
      <c r="VNK47" s="97"/>
      <c r="VNL47" s="97"/>
      <c r="VNM47" s="97"/>
      <c r="VNN47" s="97"/>
      <c r="VNO47" s="97"/>
      <c r="VNP47" s="97"/>
      <c r="VNQ47" s="97"/>
      <c r="VNR47" s="97"/>
      <c r="VNS47" s="97"/>
      <c r="VNT47" s="97"/>
      <c r="VNU47" s="97"/>
      <c r="VNV47" s="97"/>
      <c r="VNW47" s="97"/>
      <c r="VNX47" s="97"/>
      <c r="VNY47" s="97"/>
      <c r="VNZ47" s="97"/>
      <c r="VOA47" s="97"/>
      <c r="VOB47" s="97"/>
      <c r="VOC47" s="97"/>
      <c r="VOD47" s="97"/>
      <c r="VOE47" s="97"/>
      <c r="VOF47" s="97"/>
      <c r="VOG47" s="97"/>
      <c r="VOH47" s="97"/>
      <c r="VOI47" s="97"/>
      <c r="VOJ47" s="97"/>
      <c r="VOK47" s="97"/>
      <c r="VOL47" s="97"/>
      <c r="VOM47" s="97"/>
      <c r="VON47" s="97"/>
      <c r="VOO47" s="97"/>
      <c r="VOP47" s="97"/>
      <c r="VOQ47" s="97"/>
      <c r="VOR47" s="97"/>
      <c r="VOS47" s="97"/>
      <c r="VOT47" s="97"/>
      <c r="VOU47" s="97"/>
      <c r="VOV47" s="97"/>
      <c r="VOW47" s="97"/>
      <c r="VOX47" s="97"/>
      <c r="VOY47" s="97"/>
      <c r="VOZ47" s="97"/>
      <c r="VPA47" s="97"/>
      <c r="VPB47" s="97"/>
      <c r="VPC47" s="97"/>
      <c r="VPD47" s="97"/>
      <c r="VPE47" s="97"/>
      <c r="VPF47" s="97"/>
      <c r="VPG47" s="97"/>
      <c r="VPH47" s="97"/>
      <c r="VPI47" s="97"/>
      <c r="VPJ47" s="97"/>
      <c r="VPK47" s="97"/>
      <c r="VPL47" s="97"/>
      <c r="VPM47" s="97"/>
      <c r="VPN47" s="97"/>
      <c r="VPO47" s="97"/>
      <c r="VPP47" s="97"/>
      <c r="VPQ47" s="97"/>
      <c r="VPR47" s="97"/>
      <c r="VPS47" s="97"/>
      <c r="VPT47" s="97"/>
      <c r="VPU47" s="97"/>
      <c r="VPV47" s="97"/>
      <c r="VPW47" s="97"/>
      <c r="VPX47" s="97"/>
      <c r="VPY47" s="97"/>
      <c r="VPZ47" s="97"/>
      <c r="VQA47" s="97"/>
      <c r="VQB47" s="97"/>
      <c r="VQC47" s="97"/>
      <c r="VQD47" s="97"/>
      <c r="VQE47" s="97"/>
      <c r="VQF47" s="97"/>
      <c r="VQG47" s="97"/>
      <c r="VQH47" s="97"/>
      <c r="VQI47" s="97"/>
      <c r="VQJ47" s="97"/>
      <c r="VQK47" s="97"/>
      <c r="VQL47" s="97"/>
      <c r="VQM47" s="97"/>
      <c r="VQN47" s="97"/>
      <c r="VQO47" s="97"/>
      <c r="VQP47" s="97"/>
      <c r="VQQ47" s="97"/>
      <c r="VQR47" s="97"/>
      <c r="VQS47" s="97"/>
      <c r="VQT47" s="97"/>
      <c r="VQU47" s="97"/>
      <c r="VQV47" s="97"/>
      <c r="VQW47" s="97"/>
      <c r="VQX47" s="97"/>
      <c r="VQY47" s="97"/>
      <c r="VQZ47" s="97"/>
      <c r="VRA47" s="97"/>
      <c r="VRB47" s="97"/>
      <c r="VRC47" s="97"/>
      <c r="VRD47" s="97"/>
      <c r="VRE47" s="97"/>
      <c r="VRF47" s="97"/>
      <c r="VRG47" s="97"/>
      <c r="VRH47" s="97"/>
      <c r="VRI47" s="97"/>
      <c r="VRJ47" s="97"/>
      <c r="VRK47" s="97"/>
      <c r="VRL47" s="97"/>
      <c r="VRM47" s="97"/>
      <c r="VRN47" s="97"/>
      <c r="VRO47" s="97"/>
      <c r="VRP47" s="97"/>
      <c r="VRQ47" s="97"/>
      <c r="VRR47" s="97"/>
      <c r="VRS47" s="97"/>
      <c r="VRT47" s="97"/>
      <c r="VRU47" s="97"/>
      <c r="VRV47" s="97"/>
      <c r="VRW47" s="97"/>
      <c r="VRX47" s="97"/>
      <c r="VRY47" s="97"/>
      <c r="VRZ47" s="97"/>
      <c r="VSA47" s="97"/>
      <c r="VSB47" s="97"/>
      <c r="VSC47" s="97"/>
      <c r="VSD47" s="97"/>
      <c r="VSE47" s="97"/>
      <c r="VSF47" s="97"/>
      <c r="VSG47" s="97"/>
      <c r="VSH47" s="97"/>
      <c r="VSI47" s="97"/>
      <c r="VSJ47" s="97"/>
      <c r="VSK47" s="97"/>
      <c r="VSL47" s="97"/>
      <c r="VSM47" s="97"/>
      <c r="VSN47" s="97"/>
      <c r="VSO47" s="97"/>
      <c r="VSP47" s="97"/>
      <c r="VSQ47" s="97"/>
      <c r="VSR47" s="97"/>
      <c r="VSS47" s="97"/>
      <c r="VST47" s="97"/>
      <c r="VSU47" s="97"/>
      <c r="VSV47" s="97"/>
      <c r="VSW47" s="97"/>
      <c r="VSX47" s="97"/>
      <c r="VSY47" s="97"/>
      <c r="VSZ47" s="97"/>
      <c r="VTA47" s="97"/>
      <c r="VTB47" s="97"/>
      <c r="VTC47" s="97"/>
      <c r="VTD47" s="97"/>
      <c r="VTE47" s="97"/>
      <c r="VTF47" s="97"/>
      <c r="VTG47" s="97"/>
      <c r="VTH47" s="97"/>
      <c r="VTI47" s="97"/>
      <c r="VTJ47" s="97"/>
      <c r="VTK47" s="97"/>
      <c r="VTL47" s="97"/>
      <c r="VTM47" s="97"/>
      <c r="VTN47" s="97"/>
      <c r="VTO47" s="97"/>
      <c r="VTP47" s="97"/>
      <c r="VTQ47" s="97"/>
      <c r="VTR47" s="97"/>
      <c r="VTS47" s="97"/>
      <c r="VTT47" s="97"/>
      <c r="VTU47" s="97"/>
      <c r="VTV47" s="97"/>
      <c r="VTW47" s="97"/>
      <c r="VTX47" s="97"/>
      <c r="VTY47" s="97"/>
      <c r="VTZ47" s="97"/>
      <c r="VUA47" s="97"/>
      <c r="VUB47" s="97"/>
      <c r="VUC47" s="97"/>
      <c r="VUD47" s="97"/>
      <c r="VUE47" s="97"/>
      <c r="VUF47" s="97"/>
      <c r="VUG47" s="97"/>
      <c r="VUH47" s="97"/>
      <c r="VUI47" s="97"/>
      <c r="VUJ47" s="97"/>
      <c r="VUK47" s="97"/>
      <c r="VUL47" s="97"/>
      <c r="VUM47" s="97"/>
      <c r="VUN47" s="97"/>
      <c r="VUO47" s="97"/>
      <c r="VUP47" s="97"/>
      <c r="VUQ47" s="97"/>
      <c r="VUR47" s="97"/>
      <c r="VUS47" s="97"/>
      <c r="VUT47" s="97"/>
      <c r="VUU47" s="97"/>
      <c r="VUV47" s="97"/>
      <c r="VUW47" s="97"/>
      <c r="VUX47" s="97"/>
      <c r="VUY47" s="97"/>
      <c r="VUZ47" s="97"/>
      <c r="VVA47" s="97"/>
      <c r="VVB47" s="97"/>
      <c r="VVC47" s="97"/>
      <c r="VVD47" s="97"/>
      <c r="VVE47" s="97"/>
      <c r="VVF47" s="97"/>
      <c r="VVG47" s="97"/>
      <c r="VVH47" s="97"/>
      <c r="VVI47" s="97"/>
      <c r="VVJ47" s="97"/>
      <c r="VVK47" s="97"/>
      <c r="VVL47" s="97"/>
      <c r="VVM47" s="97"/>
      <c r="VVN47" s="97"/>
      <c r="VVO47" s="97"/>
      <c r="VVP47" s="97"/>
      <c r="VVQ47" s="97"/>
      <c r="VVR47" s="97"/>
      <c r="VVS47" s="97"/>
      <c r="VVT47" s="97"/>
      <c r="VVU47" s="97"/>
      <c r="VVV47" s="97"/>
      <c r="VVW47" s="97"/>
      <c r="VVX47" s="97"/>
      <c r="VVY47" s="97"/>
      <c r="VVZ47" s="97"/>
      <c r="VWA47" s="97"/>
      <c r="VWB47" s="97"/>
      <c r="VWC47" s="97"/>
      <c r="VWD47" s="97"/>
      <c r="VWE47" s="97"/>
      <c r="VWF47" s="97"/>
      <c r="VWG47" s="97"/>
      <c r="VWH47" s="97"/>
      <c r="VWI47" s="97"/>
      <c r="VWJ47" s="97"/>
      <c r="VWK47" s="97"/>
      <c r="VWL47" s="97"/>
      <c r="VWM47" s="97"/>
      <c r="VWN47" s="97"/>
      <c r="VWO47" s="97"/>
      <c r="VWP47" s="97"/>
      <c r="VWQ47" s="97"/>
      <c r="VWR47" s="97"/>
      <c r="VWS47" s="97"/>
      <c r="VWT47" s="97"/>
      <c r="VWU47" s="97"/>
      <c r="VWV47" s="97"/>
      <c r="VWW47" s="97"/>
      <c r="VWX47" s="97"/>
      <c r="VWY47" s="97"/>
      <c r="VWZ47" s="97"/>
      <c r="VXA47" s="97"/>
      <c r="VXB47" s="97"/>
      <c r="VXC47" s="97"/>
      <c r="VXD47" s="97"/>
      <c r="VXE47" s="97"/>
      <c r="VXF47" s="97"/>
      <c r="VXG47" s="97"/>
      <c r="VXH47" s="97"/>
      <c r="VXI47" s="97"/>
      <c r="VXJ47" s="97"/>
      <c r="VXK47" s="97"/>
      <c r="VXL47" s="97"/>
      <c r="VXM47" s="97"/>
      <c r="VXN47" s="97"/>
      <c r="VXO47" s="97"/>
      <c r="VXP47" s="97"/>
      <c r="VXQ47" s="97"/>
      <c r="VXR47" s="97"/>
      <c r="VXS47" s="97"/>
      <c r="VXT47" s="97"/>
      <c r="VXU47" s="97"/>
      <c r="VXV47" s="97"/>
      <c r="VXW47" s="97"/>
      <c r="VXX47" s="97"/>
      <c r="VXY47" s="97"/>
      <c r="VXZ47" s="97"/>
      <c r="VYA47" s="97"/>
      <c r="VYB47" s="97"/>
      <c r="VYC47" s="97"/>
      <c r="VYD47" s="97"/>
      <c r="VYE47" s="97"/>
      <c r="VYF47" s="97"/>
      <c r="VYG47" s="97"/>
      <c r="VYH47" s="97"/>
      <c r="VYI47" s="97"/>
      <c r="VYJ47" s="97"/>
      <c r="VYK47" s="97"/>
      <c r="VYL47" s="97"/>
      <c r="VYM47" s="97"/>
      <c r="VYN47" s="97"/>
      <c r="VYO47" s="97"/>
      <c r="VYP47" s="97"/>
      <c r="VYQ47" s="97"/>
      <c r="VYR47" s="97"/>
      <c r="VYS47" s="97"/>
      <c r="VYT47" s="97"/>
      <c r="VYU47" s="97"/>
      <c r="VYV47" s="97"/>
      <c r="VYW47" s="97"/>
      <c r="VYX47" s="97"/>
      <c r="VYY47" s="97"/>
      <c r="VYZ47" s="97"/>
      <c r="VZA47" s="97"/>
      <c r="VZB47" s="97"/>
      <c r="VZC47" s="97"/>
      <c r="VZD47" s="97"/>
      <c r="VZE47" s="97"/>
      <c r="VZF47" s="97"/>
      <c r="VZG47" s="97"/>
      <c r="VZH47" s="97"/>
      <c r="VZI47" s="97"/>
      <c r="VZJ47" s="97"/>
      <c r="VZK47" s="97"/>
      <c r="VZL47" s="97"/>
      <c r="VZM47" s="97"/>
      <c r="VZN47" s="97"/>
      <c r="VZO47" s="97"/>
      <c r="VZP47" s="97"/>
      <c r="VZQ47" s="97"/>
      <c r="VZR47" s="97"/>
      <c r="VZS47" s="97"/>
      <c r="VZT47" s="97"/>
      <c r="VZU47" s="97"/>
      <c r="VZV47" s="97"/>
      <c r="VZW47" s="97"/>
      <c r="VZX47" s="97"/>
      <c r="VZY47" s="97"/>
      <c r="VZZ47" s="97"/>
      <c r="WAA47" s="97"/>
      <c r="WAB47" s="97"/>
      <c r="WAC47" s="97"/>
      <c r="WAD47" s="97"/>
      <c r="WAE47" s="97"/>
      <c r="WAF47" s="97"/>
      <c r="WAG47" s="97"/>
      <c r="WAH47" s="97"/>
      <c r="WAI47" s="97"/>
      <c r="WAJ47" s="97"/>
      <c r="WAK47" s="97"/>
      <c r="WAL47" s="97"/>
      <c r="WAM47" s="97"/>
      <c r="WAN47" s="97"/>
      <c r="WAO47" s="97"/>
      <c r="WAP47" s="97"/>
      <c r="WAQ47" s="97"/>
      <c r="WAR47" s="97"/>
      <c r="WAS47" s="97"/>
      <c r="WAT47" s="97"/>
      <c r="WAU47" s="97"/>
      <c r="WAV47" s="97"/>
      <c r="WAW47" s="97"/>
      <c r="WAX47" s="97"/>
      <c r="WAY47" s="97"/>
      <c r="WAZ47" s="97"/>
      <c r="WBA47" s="97"/>
      <c r="WBB47" s="97"/>
      <c r="WBC47" s="97"/>
      <c r="WBD47" s="97"/>
      <c r="WBE47" s="97"/>
      <c r="WBF47" s="97"/>
      <c r="WBG47" s="97"/>
      <c r="WBH47" s="97"/>
      <c r="WBI47" s="97"/>
      <c r="WBJ47" s="97"/>
      <c r="WBK47" s="97"/>
      <c r="WBL47" s="97"/>
      <c r="WBM47" s="97"/>
      <c r="WBN47" s="97"/>
      <c r="WBO47" s="97"/>
      <c r="WBP47" s="97"/>
      <c r="WBQ47" s="97"/>
      <c r="WBR47" s="97"/>
      <c r="WBS47" s="97"/>
      <c r="WBT47" s="97"/>
      <c r="WBU47" s="97"/>
      <c r="WBV47" s="97"/>
      <c r="WBW47" s="97"/>
      <c r="WBX47" s="97"/>
      <c r="WBY47" s="97"/>
      <c r="WBZ47" s="97"/>
      <c r="WCA47" s="97"/>
      <c r="WCB47" s="97"/>
      <c r="WCC47" s="97"/>
      <c r="WCD47" s="97"/>
      <c r="WCE47" s="97"/>
      <c r="WCF47" s="97"/>
      <c r="WCG47" s="97"/>
      <c r="WCH47" s="97"/>
      <c r="WCI47" s="97"/>
      <c r="WCJ47" s="97"/>
      <c r="WCK47" s="97"/>
      <c r="WCL47" s="97"/>
      <c r="WCM47" s="97"/>
      <c r="WCN47" s="97"/>
      <c r="WCO47" s="97"/>
      <c r="WCP47" s="97"/>
      <c r="WCQ47" s="97"/>
      <c r="WCR47" s="97"/>
      <c r="WCS47" s="97"/>
      <c r="WCT47" s="97"/>
      <c r="WCU47" s="97"/>
      <c r="WCV47" s="97"/>
      <c r="WCW47" s="97"/>
      <c r="WCX47" s="97"/>
      <c r="WCY47" s="97"/>
      <c r="WCZ47" s="97"/>
      <c r="WDA47" s="97"/>
      <c r="WDB47" s="97"/>
      <c r="WDC47" s="97"/>
      <c r="WDD47" s="97"/>
      <c r="WDE47" s="97"/>
      <c r="WDF47" s="97"/>
      <c r="WDG47" s="97"/>
      <c r="WDH47" s="97"/>
      <c r="WDI47" s="97"/>
      <c r="WDJ47" s="97"/>
      <c r="WDK47" s="97"/>
      <c r="WDL47" s="97"/>
      <c r="WDM47" s="97"/>
      <c r="WDN47" s="97"/>
      <c r="WDO47" s="97"/>
      <c r="WDP47" s="97"/>
      <c r="WDQ47" s="97"/>
      <c r="WDR47" s="97"/>
      <c r="WDS47" s="97"/>
      <c r="WDT47" s="97"/>
      <c r="WDU47" s="97"/>
      <c r="WDV47" s="97"/>
      <c r="WDW47" s="97"/>
      <c r="WDX47" s="97"/>
      <c r="WDY47" s="97"/>
      <c r="WDZ47" s="97"/>
      <c r="WEA47" s="97"/>
      <c r="WEB47" s="97"/>
      <c r="WEC47" s="97"/>
      <c r="WED47" s="97"/>
      <c r="WEE47" s="97"/>
      <c r="WEF47" s="97"/>
      <c r="WEG47" s="97"/>
      <c r="WEH47" s="97"/>
      <c r="WEI47" s="97"/>
      <c r="WEJ47" s="97"/>
      <c r="WEK47" s="97"/>
      <c r="WEL47" s="97"/>
      <c r="WEM47" s="97"/>
      <c r="WEN47" s="97"/>
      <c r="WEO47" s="97"/>
      <c r="WEP47" s="97"/>
      <c r="WEQ47" s="97"/>
      <c r="WER47" s="97"/>
      <c r="WES47" s="97"/>
      <c r="WET47" s="97"/>
      <c r="WEU47" s="97"/>
      <c r="WEV47" s="97"/>
      <c r="WEW47" s="97"/>
      <c r="WEX47" s="97"/>
      <c r="WEY47" s="97"/>
      <c r="WEZ47" s="97"/>
      <c r="WFA47" s="97"/>
      <c r="WFB47" s="97"/>
      <c r="WFC47" s="97"/>
      <c r="WFD47" s="97"/>
      <c r="WFE47" s="97"/>
      <c r="WFF47" s="97"/>
      <c r="WFG47" s="97"/>
      <c r="WFH47" s="97"/>
      <c r="WFI47" s="97"/>
      <c r="WFJ47" s="97"/>
      <c r="WFK47" s="97"/>
      <c r="WFL47" s="97"/>
      <c r="WFM47" s="97"/>
      <c r="WFN47" s="97"/>
      <c r="WFO47" s="97"/>
      <c r="WFP47" s="97"/>
      <c r="WFQ47" s="97"/>
      <c r="WFR47" s="97"/>
      <c r="WFS47" s="97"/>
      <c r="WFT47" s="97"/>
      <c r="WFU47" s="97"/>
      <c r="WFV47" s="97"/>
      <c r="WFW47" s="97"/>
      <c r="WFX47" s="97"/>
      <c r="WFY47" s="97"/>
      <c r="WFZ47" s="97"/>
      <c r="WGA47" s="97"/>
      <c r="WGB47" s="97"/>
      <c r="WGC47" s="97"/>
      <c r="WGD47" s="97"/>
      <c r="WGE47" s="97"/>
      <c r="WGF47" s="97"/>
      <c r="WGG47" s="97"/>
      <c r="WGH47" s="97"/>
      <c r="WGI47" s="97"/>
      <c r="WGJ47" s="97"/>
      <c r="WGK47" s="97"/>
      <c r="WGL47" s="97"/>
      <c r="WGM47" s="97"/>
      <c r="WGN47" s="97"/>
      <c r="WGO47" s="97"/>
      <c r="WGP47" s="97"/>
      <c r="WGQ47" s="97"/>
      <c r="WGR47" s="97"/>
      <c r="WGS47" s="97"/>
      <c r="WGT47" s="97"/>
      <c r="WGU47" s="97"/>
      <c r="WGV47" s="97"/>
      <c r="WGW47" s="97"/>
      <c r="WGX47" s="97"/>
      <c r="WGY47" s="97"/>
      <c r="WGZ47" s="97"/>
      <c r="WHA47" s="97"/>
      <c r="WHB47" s="97"/>
      <c r="WHC47" s="97"/>
      <c r="WHD47" s="97"/>
      <c r="WHE47" s="97"/>
      <c r="WHF47" s="97"/>
      <c r="WHG47" s="97"/>
      <c r="WHH47" s="97"/>
      <c r="WHI47" s="97"/>
      <c r="WHJ47" s="97"/>
      <c r="WHK47" s="97"/>
      <c r="WHL47" s="97"/>
      <c r="WHM47" s="97"/>
      <c r="WHN47" s="97"/>
      <c r="WHO47" s="97"/>
      <c r="WHP47" s="97"/>
      <c r="WHQ47" s="97"/>
      <c r="WHR47" s="97"/>
      <c r="WHS47" s="97"/>
      <c r="WHT47" s="97"/>
      <c r="WHU47" s="97"/>
      <c r="WHV47" s="97"/>
      <c r="WHW47" s="97"/>
      <c r="WHX47" s="97"/>
      <c r="WHY47" s="97"/>
      <c r="WHZ47" s="97"/>
      <c r="WIA47" s="97"/>
      <c r="WIB47" s="97"/>
      <c r="WIC47" s="97"/>
      <c r="WID47" s="97"/>
      <c r="WIE47" s="97"/>
      <c r="WIF47" s="97"/>
      <c r="WIG47" s="97"/>
      <c r="WIH47" s="97"/>
      <c r="WII47" s="97"/>
      <c r="WIJ47" s="97"/>
      <c r="WIK47" s="97"/>
      <c r="WIL47" s="97"/>
      <c r="WIM47" s="97"/>
      <c r="WIN47" s="97"/>
      <c r="WIO47" s="97"/>
      <c r="WIP47" s="97"/>
      <c r="WIQ47" s="97"/>
      <c r="WIR47" s="97"/>
      <c r="WIS47" s="97"/>
      <c r="WIT47" s="97"/>
      <c r="WIU47" s="97"/>
      <c r="WIV47" s="97"/>
      <c r="WIW47" s="97"/>
      <c r="WIX47" s="97"/>
      <c r="WIY47" s="97"/>
      <c r="WIZ47" s="97"/>
      <c r="WJA47" s="97"/>
      <c r="WJB47" s="97"/>
      <c r="WJC47" s="97"/>
      <c r="WJD47" s="97"/>
      <c r="WJE47" s="97"/>
      <c r="WJF47" s="97"/>
      <c r="WJG47" s="97"/>
      <c r="WJH47" s="97"/>
      <c r="WJI47" s="97"/>
      <c r="WJJ47" s="97"/>
      <c r="WJK47" s="97"/>
      <c r="WJL47" s="97"/>
      <c r="WJM47" s="97"/>
      <c r="WJN47" s="97"/>
      <c r="WJO47" s="97"/>
      <c r="WJP47" s="97"/>
      <c r="WJQ47" s="97"/>
      <c r="WJR47" s="97"/>
      <c r="WJS47" s="97"/>
      <c r="WJT47" s="97"/>
      <c r="WJU47" s="97"/>
      <c r="WJV47" s="97"/>
      <c r="WJW47" s="97"/>
      <c r="WJX47" s="97"/>
      <c r="WJY47" s="97"/>
      <c r="WJZ47" s="97"/>
      <c r="WKA47" s="97"/>
      <c r="WKB47" s="97"/>
      <c r="WKC47" s="97"/>
      <c r="WKD47" s="97"/>
      <c r="WKE47" s="97"/>
      <c r="WKF47" s="97"/>
      <c r="WKG47" s="97"/>
      <c r="WKH47" s="97"/>
      <c r="WKI47" s="97"/>
      <c r="WKJ47" s="97"/>
      <c r="WKK47" s="97"/>
      <c r="WKL47" s="97"/>
      <c r="WKM47" s="97"/>
      <c r="WKN47" s="97"/>
      <c r="WKO47" s="97"/>
      <c r="WKP47" s="97"/>
      <c r="WKQ47" s="97"/>
      <c r="WKR47" s="97"/>
      <c r="WKS47" s="97"/>
      <c r="WKT47" s="97"/>
      <c r="WKU47" s="97"/>
      <c r="WKV47" s="97"/>
      <c r="WKW47" s="97"/>
      <c r="WKX47" s="97"/>
      <c r="WKY47" s="97"/>
      <c r="WKZ47" s="97"/>
      <c r="WLA47" s="97"/>
      <c r="WLB47" s="97"/>
      <c r="WLC47" s="97"/>
      <c r="WLD47" s="97"/>
      <c r="WLE47" s="97"/>
      <c r="WLF47" s="97"/>
      <c r="WLG47" s="97"/>
      <c r="WLH47" s="97"/>
      <c r="WLI47" s="97"/>
      <c r="WLJ47" s="97"/>
      <c r="WLK47" s="97"/>
      <c r="WLL47" s="97"/>
      <c r="WLM47" s="97"/>
      <c r="WLN47" s="97"/>
      <c r="WLO47" s="97"/>
      <c r="WLP47" s="97"/>
      <c r="WLQ47" s="97"/>
      <c r="WLR47" s="97"/>
      <c r="WLS47" s="97"/>
      <c r="WLT47" s="97"/>
      <c r="WLU47" s="97"/>
      <c r="WLV47" s="97"/>
      <c r="WLW47" s="97"/>
      <c r="WLX47" s="97"/>
      <c r="WLY47" s="97"/>
      <c r="WLZ47" s="97"/>
      <c r="WMA47" s="97"/>
      <c r="WMB47" s="97"/>
      <c r="WMC47" s="97"/>
      <c r="WMD47" s="97"/>
      <c r="WME47" s="97"/>
      <c r="WMF47" s="97"/>
      <c r="WMG47" s="97"/>
      <c r="WMH47" s="97"/>
      <c r="WMI47" s="97"/>
      <c r="WMJ47" s="97"/>
      <c r="WMK47" s="97"/>
      <c r="WML47" s="97"/>
      <c r="WMM47" s="97"/>
      <c r="WMN47" s="97"/>
      <c r="WMO47" s="97"/>
      <c r="WMP47" s="97"/>
      <c r="WMQ47" s="97"/>
      <c r="WMR47" s="97"/>
      <c r="WMS47" s="97"/>
      <c r="WMT47" s="97"/>
      <c r="WMU47" s="97"/>
      <c r="WMV47" s="97"/>
      <c r="WMW47" s="97"/>
      <c r="WMX47" s="97"/>
      <c r="WMY47" s="97"/>
      <c r="WMZ47" s="97"/>
      <c r="WNA47" s="97"/>
      <c r="WNB47" s="97"/>
      <c r="WNC47" s="97"/>
      <c r="WND47" s="97"/>
      <c r="WNE47" s="97"/>
      <c r="WNF47" s="97"/>
      <c r="WNG47" s="97"/>
      <c r="WNH47" s="97"/>
      <c r="WNI47" s="97"/>
      <c r="WNJ47" s="97"/>
      <c r="WNK47" s="97"/>
      <c r="WNL47" s="97"/>
      <c r="WNM47" s="97"/>
      <c r="WNN47" s="97"/>
      <c r="WNO47" s="97"/>
      <c r="WNP47" s="97"/>
      <c r="WNQ47" s="97"/>
      <c r="WNR47" s="97"/>
      <c r="WNS47" s="97"/>
      <c r="WNT47" s="97"/>
      <c r="WNU47" s="97"/>
      <c r="WNV47" s="97"/>
      <c r="WNW47" s="97"/>
      <c r="WNX47" s="97"/>
      <c r="WNY47" s="97"/>
      <c r="WNZ47" s="97"/>
      <c r="WOA47" s="97"/>
      <c r="WOB47" s="97"/>
      <c r="WOC47" s="97"/>
      <c r="WOD47" s="97"/>
      <c r="WOE47" s="97"/>
      <c r="WOF47" s="97"/>
      <c r="WOG47" s="97"/>
      <c r="WOH47" s="97"/>
      <c r="WOI47" s="97"/>
      <c r="WOJ47" s="97"/>
      <c r="WOK47" s="97"/>
      <c r="WOL47" s="97"/>
      <c r="WOM47" s="97"/>
      <c r="WON47" s="97"/>
      <c r="WOO47" s="97"/>
      <c r="WOP47" s="97"/>
      <c r="WOQ47" s="97"/>
      <c r="WOR47" s="97"/>
      <c r="WOS47" s="97"/>
      <c r="WOT47" s="97"/>
      <c r="WOU47" s="97"/>
      <c r="WOV47" s="97"/>
      <c r="WOW47" s="97"/>
      <c r="WOX47" s="97"/>
      <c r="WOY47" s="97"/>
      <c r="WOZ47" s="97"/>
      <c r="WPA47" s="97"/>
      <c r="WPB47" s="97"/>
      <c r="WPC47" s="97"/>
      <c r="WPD47" s="97"/>
      <c r="WPE47" s="97"/>
      <c r="WPF47" s="97"/>
      <c r="WPG47" s="97"/>
      <c r="WPH47" s="97"/>
      <c r="WPI47" s="97"/>
      <c r="WPJ47" s="97"/>
      <c r="WPK47" s="97"/>
      <c r="WPL47" s="97"/>
      <c r="WPM47" s="97"/>
      <c r="WPN47" s="97"/>
      <c r="WPO47" s="97"/>
      <c r="WPP47" s="97"/>
      <c r="WPQ47" s="97"/>
      <c r="WPR47" s="97"/>
      <c r="WPS47" s="97"/>
      <c r="WPT47" s="97"/>
      <c r="WPU47" s="97"/>
      <c r="WPV47" s="97"/>
      <c r="WPW47" s="97"/>
      <c r="WPX47" s="97"/>
      <c r="WPY47" s="97"/>
      <c r="WPZ47" s="97"/>
      <c r="WQA47" s="97"/>
      <c r="WQB47" s="97"/>
      <c r="WQC47" s="97"/>
      <c r="WQD47" s="97"/>
      <c r="WQE47" s="97"/>
      <c r="WQF47" s="97"/>
      <c r="WQG47" s="97"/>
      <c r="WQH47" s="97"/>
      <c r="WQI47" s="97"/>
      <c r="WQJ47" s="97"/>
      <c r="WQK47" s="97"/>
      <c r="WQL47" s="97"/>
      <c r="WQM47" s="97"/>
      <c r="WQN47" s="97"/>
      <c r="WQO47" s="97"/>
      <c r="WQP47" s="97"/>
      <c r="WQQ47" s="97"/>
      <c r="WQR47" s="97"/>
      <c r="WQS47" s="97"/>
      <c r="WQT47" s="97"/>
      <c r="WQU47" s="97"/>
      <c r="WQV47" s="97"/>
      <c r="WQW47" s="97"/>
      <c r="WQX47" s="97"/>
      <c r="WQY47" s="97"/>
      <c r="WQZ47" s="97"/>
      <c r="WRA47" s="97"/>
      <c r="WRB47" s="97"/>
      <c r="WRC47" s="97"/>
      <c r="WRD47" s="97"/>
      <c r="WRE47" s="97"/>
      <c r="WRF47" s="97"/>
      <c r="WRG47" s="97"/>
      <c r="WRH47" s="97"/>
      <c r="WRI47" s="97"/>
      <c r="WRJ47" s="97"/>
      <c r="WRK47" s="97"/>
      <c r="WRL47" s="97"/>
      <c r="WRM47" s="97"/>
      <c r="WRN47" s="97"/>
      <c r="WRO47" s="97"/>
      <c r="WRP47" s="97"/>
      <c r="WRQ47" s="97"/>
      <c r="WRR47" s="97"/>
      <c r="WRS47" s="97"/>
      <c r="WRT47" s="97"/>
      <c r="WRU47" s="97"/>
      <c r="WRV47" s="97"/>
      <c r="WRW47" s="97"/>
      <c r="WRX47" s="97"/>
      <c r="WRY47" s="97"/>
      <c r="WRZ47" s="97"/>
      <c r="WSA47" s="97"/>
      <c r="WSB47" s="97"/>
      <c r="WSC47" s="97"/>
      <c r="WSD47" s="97"/>
      <c r="WSE47" s="97"/>
      <c r="WSF47" s="97"/>
      <c r="WSG47" s="97"/>
      <c r="WSH47" s="97"/>
      <c r="WSI47" s="97"/>
      <c r="WSJ47" s="97"/>
      <c r="WSK47" s="97"/>
      <c r="WSL47" s="97"/>
      <c r="WSM47" s="97"/>
      <c r="WSN47" s="97"/>
      <c r="WSO47" s="97"/>
      <c r="WSP47" s="97"/>
      <c r="WSQ47" s="97"/>
      <c r="WSR47" s="97"/>
      <c r="WSS47" s="97"/>
      <c r="WST47" s="97"/>
      <c r="WSU47" s="97"/>
      <c r="WSV47" s="97"/>
      <c r="WSW47" s="97"/>
      <c r="WSX47" s="97"/>
      <c r="WSY47" s="97"/>
      <c r="WSZ47" s="97"/>
      <c r="WTA47" s="97"/>
      <c r="WTB47" s="97"/>
      <c r="WTC47" s="97"/>
      <c r="WTD47" s="97"/>
      <c r="WTE47" s="97"/>
      <c r="WTF47" s="97"/>
      <c r="WTG47" s="97"/>
      <c r="WTH47" s="97"/>
      <c r="WTI47" s="97"/>
      <c r="WTJ47" s="97"/>
      <c r="WTK47" s="97"/>
      <c r="WTL47" s="97"/>
      <c r="WTM47" s="97"/>
      <c r="WTN47" s="97"/>
      <c r="WTO47" s="97"/>
      <c r="WTP47" s="97"/>
      <c r="WTQ47" s="97"/>
      <c r="WTR47" s="97"/>
      <c r="WTS47" s="97"/>
      <c r="WTT47" s="97"/>
      <c r="WTU47" s="97"/>
      <c r="WTV47" s="97"/>
      <c r="WTW47" s="97"/>
      <c r="WTX47" s="97"/>
      <c r="WTY47" s="97"/>
      <c r="WTZ47" s="97"/>
      <c r="WUA47" s="97"/>
      <c r="WUB47" s="97"/>
      <c r="WUC47" s="97"/>
      <c r="WUD47" s="97"/>
      <c r="WUE47" s="97"/>
      <c r="WUF47" s="97"/>
      <c r="WUG47" s="97"/>
      <c r="WUH47" s="97"/>
      <c r="WUI47" s="97"/>
      <c r="WUJ47" s="97"/>
      <c r="WUK47" s="97"/>
      <c r="WUL47" s="97"/>
      <c r="WUM47" s="97"/>
      <c r="WUN47" s="97"/>
      <c r="WUO47" s="97"/>
      <c r="WUP47" s="97"/>
      <c r="WUQ47" s="97"/>
      <c r="WUR47" s="97"/>
      <c r="WUS47" s="97"/>
      <c r="WUT47" s="97"/>
      <c r="WUU47" s="97"/>
      <c r="WUV47" s="97"/>
      <c r="WUW47" s="97"/>
      <c r="WUX47" s="97"/>
      <c r="WUY47" s="97"/>
      <c r="WUZ47" s="97"/>
      <c r="WVA47" s="97"/>
      <c r="WVB47" s="97"/>
      <c r="WVC47" s="97"/>
      <c r="WVD47" s="97"/>
      <c r="WVE47" s="97"/>
      <c r="WVF47" s="97"/>
      <c r="WVG47" s="97"/>
      <c r="WVH47" s="97"/>
      <c r="WVI47" s="97"/>
      <c r="WVJ47" s="97"/>
      <c r="WVK47" s="97"/>
      <c r="WVL47" s="97"/>
      <c r="WVM47" s="97"/>
      <c r="WVN47" s="97"/>
      <c r="WVO47" s="97"/>
      <c r="WVP47" s="97"/>
      <c r="WVQ47" s="97"/>
      <c r="WVR47" s="97"/>
      <c r="WVS47" s="97"/>
      <c r="WVT47" s="97"/>
      <c r="WVU47" s="97"/>
      <c r="WVV47" s="97"/>
      <c r="WVW47" s="97"/>
      <c r="WVX47" s="97"/>
      <c r="WVY47" s="97"/>
      <c r="WVZ47" s="97"/>
      <c r="WWA47" s="97"/>
      <c r="WWB47" s="97"/>
      <c r="WWC47" s="97"/>
      <c r="WWD47" s="97"/>
      <c r="WWE47" s="97"/>
      <c r="WWF47" s="97"/>
      <c r="WWG47" s="97"/>
      <c r="WWH47" s="97"/>
      <c r="WWI47" s="97"/>
      <c r="WWJ47" s="97"/>
      <c r="WWK47" s="97"/>
      <c r="WWL47" s="97"/>
      <c r="WWM47" s="97"/>
      <c r="WWN47" s="97"/>
      <c r="WWO47" s="97"/>
      <c r="WWP47" s="97"/>
      <c r="WWQ47" s="97"/>
      <c r="WWR47" s="97"/>
      <c r="WWS47" s="97"/>
      <c r="WWT47" s="97"/>
      <c r="WWU47" s="97"/>
      <c r="WWV47" s="97"/>
      <c r="WWW47" s="97"/>
      <c r="WWX47" s="97"/>
      <c r="WWY47" s="97"/>
      <c r="WWZ47" s="97"/>
      <c r="WXA47" s="97"/>
      <c r="WXB47" s="97"/>
      <c r="WXC47" s="97"/>
      <c r="WXD47" s="97"/>
      <c r="WXE47" s="97"/>
      <c r="WXF47" s="97"/>
      <c r="WXG47" s="97"/>
      <c r="WXH47" s="97"/>
      <c r="WXI47" s="97"/>
      <c r="WXJ47" s="97"/>
      <c r="WXK47" s="97"/>
      <c r="WXL47" s="97"/>
      <c r="WXM47" s="97"/>
      <c r="WXN47" s="97"/>
      <c r="WXO47" s="97"/>
      <c r="WXP47" s="97"/>
      <c r="WXQ47" s="97"/>
      <c r="WXR47" s="97"/>
      <c r="WXS47" s="97"/>
      <c r="WXT47" s="97"/>
      <c r="WXU47" s="97"/>
      <c r="WXV47" s="97"/>
      <c r="WXW47" s="97"/>
      <c r="WXX47" s="97"/>
      <c r="WXY47" s="97"/>
      <c r="WXZ47" s="97"/>
      <c r="WYA47" s="97"/>
      <c r="WYB47" s="97"/>
      <c r="WYC47" s="97"/>
      <c r="WYD47" s="97"/>
      <c r="WYE47" s="97"/>
      <c r="WYF47" s="97"/>
      <c r="WYG47" s="97"/>
      <c r="WYH47" s="97"/>
      <c r="WYI47" s="97"/>
      <c r="WYJ47" s="97"/>
      <c r="WYK47" s="97"/>
      <c r="WYL47" s="97"/>
      <c r="WYM47" s="97"/>
      <c r="WYN47" s="97"/>
      <c r="WYO47" s="97"/>
      <c r="WYP47" s="97"/>
      <c r="WYQ47" s="97"/>
      <c r="WYR47" s="97"/>
      <c r="WYS47" s="97"/>
      <c r="WYT47" s="97"/>
      <c r="WYU47" s="97"/>
      <c r="WYV47" s="97"/>
      <c r="WYW47" s="97"/>
      <c r="WYX47" s="97"/>
      <c r="WYY47" s="97"/>
      <c r="WYZ47" s="97"/>
      <c r="WZA47" s="97"/>
      <c r="WZB47" s="97"/>
      <c r="WZC47" s="97"/>
      <c r="WZD47" s="97"/>
      <c r="WZE47" s="97"/>
      <c r="WZF47" s="97"/>
      <c r="WZG47" s="97"/>
      <c r="WZH47" s="97"/>
      <c r="WZI47" s="97"/>
      <c r="WZJ47" s="97"/>
      <c r="WZK47" s="97"/>
      <c r="WZL47" s="97"/>
      <c r="WZM47" s="97"/>
      <c r="WZN47" s="97"/>
      <c r="WZO47" s="97"/>
      <c r="WZP47" s="97"/>
      <c r="WZQ47" s="97"/>
      <c r="WZR47" s="97"/>
      <c r="WZS47" s="97"/>
      <c r="WZT47" s="97"/>
      <c r="WZU47" s="97"/>
      <c r="WZV47" s="97"/>
      <c r="WZW47" s="97"/>
      <c r="WZX47" s="97"/>
      <c r="WZY47" s="97"/>
      <c r="WZZ47" s="97"/>
      <c r="XAA47" s="97"/>
      <c r="XAB47" s="97"/>
      <c r="XAC47" s="97"/>
      <c r="XAD47" s="97"/>
      <c r="XAE47" s="97"/>
      <c r="XAF47" s="97"/>
      <c r="XAG47" s="97"/>
      <c r="XAH47" s="97"/>
      <c r="XAI47" s="97"/>
      <c r="XAJ47" s="97"/>
      <c r="XAK47" s="97"/>
      <c r="XAL47" s="97"/>
      <c r="XAM47" s="97"/>
      <c r="XAN47" s="97"/>
      <c r="XAO47" s="97"/>
      <c r="XAP47" s="97"/>
      <c r="XAQ47" s="97"/>
      <c r="XAR47" s="97"/>
      <c r="XAS47" s="97"/>
      <c r="XAT47" s="97"/>
      <c r="XAU47" s="97"/>
      <c r="XAV47" s="97"/>
      <c r="XAW47" s="97"/>
      <c r="XAX47" s="97"/>
      <c r="XAY47" s="97"/>
      <c r="XAZ47" s="97"/>
      <c r="XBA47" s="97"/>
      <c r="XBB47" s="97"/>
      <c r="XBC47" s="97"/>
      <c r="XBD47" s="97"/>
      <c r="XBE47" s="97"/>
      <c r="XBF47" s="97"/>
      <c r="XBG47" s="97"/>
      <c r="XBH47" s="97"/>
      <c r="XBI47" s="97"/>
      <c r="XBJ47" s="97"/>
      <c r="XBK47" s="97"/>
      <c r="XBL47" s="97"/>
      <c r="XBM47" s="97"/>
      <c r="XBN47" s="97"/>
      <c r="XBO47" s="97"/>
      <c r="XBP47" s="97"/>
      <c r="XBQ47" s="97"/>
      <c r="XBR47" s="97"/>
      <c r="XBS47" s="97"/>
      <c r="XBT47" s="97"/>
      <c r="XBU47" s="97"/>
      <c r="XBV47" s="97"/>
      <c r="XBW47" s="97"/>
      <c r="XBX47" s="97"/>
      <c r="XBY47" s="97"/>
      <c r="XBZ47" s="97"/>
      <c r="XCA47" s="97"/>
      <c r="XCB47" s="97"/>
      <c r="XCC47" s="97"/>
      <c r="XCD47" s="97"/>
      <c r="XCE47" s="97"/>
      <c r="XCF47" s="97"/>
      <c r="XCG47" s="97"/>
      <c r="XCH47" s="97"/>
      <c r="XCI47" s="97"/>
      <c r="XCJ47" s="97"/>
      <c r="XCK47" s="97"/>
      <c r="XCL47" s="97"/>
      <c r="XCM47" s="97"/>
      <c r="XCN47" s="97"/>
      <c r="XCO47" s="97"/>
      <c r="XCP47" s="97"/>
      <c r="XCQ47" s="97"/>
      <c r="XCR47" s="97"/>
      <c r="XCS47" s="97"/>
      <c r="XCT47" s="97"/>
      <c r="XCU47" s="97"/>
      <c r="XCV47" s="97"/>
      <c r="XCW47" s="97"/>
      <c r="XCX47" s="97"/>
      <c r="XCY47" s="97"/>
      <c r="XCZ47" s="97"/>
      <c r="XDA47" s="97"/>
      <c r="XDB47" s="97"/>
      <c r="XDC47" s="97"/>
      <c r="XDD47" s="97"/>
      <c r="XDE47" s="97"/>
      <c r="XDF47" s="97"/>
      <c r="XDG47" s="97"/>
      <c r="XDH47" s="97"/>
      <c r="XDI47" s="97"/>
      <c r="XDJ47" s="97"/>
      <c r="XDK47" s="97"/>
      <c r="XDL47" s="97"/>
      <c r="XDM47" s="97"/>
      <c r="XDN47" s="97"/>
      <c r="XDO47" s="97"/>
      <c r="XDP47" s="97"/>
      <c r="XDQ47" s="97"/>
      <c r="XDR47" s="97"/>
      <c r="XDS47" s="97"/>
      <c r="XDT47" s="97"/>
      <c r="XDU47" s="97"/>
      <c r="XDV47" s="97"/>
      <c r="XDW47" s="97"/>
      <c r="XDX47" s="97"/>
      <c r="XDY47" s="97"/>
      <c r="XDZ47" s="97"/>
      <c r="XEA47" s="97"/>
      <c r="XEB47" s="97"/>
      <c r="XEC47" s="97"/>
      <c r="XED47" s="97"/>
      <c r="XEE47" s="97"/>
      <c r="XEF47" s="97"/>
      <c r="XEG47" s="97"/>
      <c r="XEH47" s="97"/>
      <c r="XEI47" s="97"/>
      <c r="XEJ47" s="97"/>
      <c r="XEK47" s="97"/>
      <c r="XEL47" s="97"/>
      <c r="XEM47" s="97"/>
      <c r="XEN47" s="97"/>
      <c r="XEO47" s="97"/>
      <c r="XEP47" s="97"/>
      <c r="XEQ47" s="97"/>
      <c r="XER47" s="97"/>
      <c r="XES47" s="97"/>
      <c r="XET47" s="97"/>
      <c r="XEU47" s="97"/>
      <c r="XEV47" s="97"/>
      <c r="XEW47" s="97"/>
      <c r="XEX47" s="97"/>
      <c r="XEY47" s="97"/>
      <c r="XEZ47" s="97"/>
      <c r="XFA47" s="97"/>
      <c r="XFB47" s="97"/>
      <c r="XFC47" s="97"/>
      <c r="XFD47" s="97"/>
    </row>
    <row r="48" spans="1:16384" s="59" customFormat="1" ht="39" customHeight="1" x14ac:dyDescent="0.25">
      <c r="A48" s="58"/>
      <c r="B48" s="55"/>
      <c r="C48" s="102" t="s">
        <v>358</v>
      </c>
      <c r="D48" s="102"/>
      <c r="E48" s="102"/>
      <c r="F48" s="102"/>
      <c r="G48" s="60"/>
      <c r="H48" s="60"/>
      <c r="I48" s="62" t="s">
        <v>359</v>
      </c>
      <c r="J48" s="60"/>
      <c r="K48" s="60"/>
      <c r="L48" s="60"/>
      <c r="M48" s="60"/>
      <c r="N48" s="60"/>
      <c r="O48" s="60"/>
      <c r="P48" s="103" t="s">
        <v>361</v>
      </c>
      <c r="Q48" s="103"/>
      <c r="R48" s="103"/>
      <c r="S48" s="108"/>
      <c r="T48" s="109"/>
      <c r="U48" s="109"/>
      <c r="V48" s="109"/>
      <c r="W48" s="109"/>
      <c r="X48" s="109"/>
      <c r="Y48" s="109"/>
      <c r="Z48" s="109"/>
      <c r="AA48" s="110"/>
      <c r="AB48" s="60"/>
    </row>
    <row r="49" spans="1:29" s="59" customFormat="1" ht="23.25" customHeight="1" x14ac:dyDescent="0.25">
      <c r="A49" s="58"/>
      <c r="B49" s="55"/>
      <c r="C49" s="89"/>
      <c r="D49" s="89"/>
      <c r="E49" s="89"/>
      <c r="F49" s="89"/>
      <c r="G49" s="60"/>
      <c r="H49" s="60"/>
      <c r="I49" s="62"/>
      <c r="J49" s="60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0"/>
    </row>
    <row r="50" spans="1:29" s="59" customFormat="1" ht="39" hidden="1" customHeight="1" x14ac:dyDescent="0.25">
      <c r="A50" s="58"/>
      <c r="B50" s="55"/>
      <c r="C50" s="102" t="s">
        <v>360</v>
      </c>
      <c r="D50" s="102"/>
      <c r="E50" s="102"/>
      <c r="F50" s="102"/>
      <c r="G50" s="60"/>
      <c r="H50" s="60"/>
      <c r="I50" s="62" t="s">
        <v>359</v>
      </c>
      <c r="J50" s="60"/>
      <c r="K50" s="96" t="s">
        <v>362</v>
      </c>
      <c r="L50" s="96"/>
      <c r="M50" s="62"/>
      <c r="N50" s="62"/>
      <c r="O50" s="62"/>
      <c r="P50" s="103" t="s">
        <v>361</v>
      </c>
      <c r="Q50" s="103"/>
      <c r="R50" s="103"/>
      <c r="S50" s="108"/>
      <c r="T50" s="109"/>
      <c r="U50" s="109"/>
      <c r="V50" s="109"/>
      <c r="W50" s="109"/>
      <c r="X50" s="109"/>
      <c r="Y50" s="109"/>
      <c r="Z50" s="109"/>
      <c r="AA50" s="110"/>
      <c r="AB50" s="60"/>
    </row>
    <row r="51" spans="1:29" s="59" customFormat="1" ht="23.25" customHeight="1" x14ac:dyDescent="0.25">
      <c r="A51" s="58"/>
      <c r="B51" s="55"/>
      <c r="C51" s="89"/>
      <c r="D51" s="89"/>
      <c r="E51" s="89"/>
      <c r="F51" s="89"/>
      <c r="G51" s="60"/>
      <c r="H51" s="60"/>
      <c r="I51" s="62"/>
      <c r="J51" s="60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0"/>
    </row>
    <row r="52" spans="1:29" ht="8.25" hidden="1" customHeight="1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5"/>
    </row>
    <row r="53" spans="1:29" ht="42" hidden="1" customHeight="1" x14ac:dyDescent="0.25">
      <c r="B53" s="6"/>
      <c r="C53" s="102" t="s">
        <v>363</v>
      </c>
      <c r="D53" s="102"/>
      <c r="E53" s="102"/>
      <c r="F53" s="102"/>
      <c r="G53" s="6"/>
      <c r="H53" s="103" t="s">
        <v>364</v>
      </c>
      <c r="I53" s="104"/>
      <c r="J53" s="105"/>
      <c r="K53" s="106"/>
      <c r="L53" s="107"/>
      <c r="M53" s="6"/>
      <c r="N53" s="6"/>
      <c r="O53" s="103" t="s">
        <v>311</v>
      </c>
      <c r="P53" s="104"/>
      <c r="Q53" s="105"/>
      <c r="R53" s="106"/>
      <c r="S53" s="107"/>
      <c r="T53" s="6"/>
      <c r="U53" s="6"/>
      <c r="V53" s="6"/>
      <c r="W53" s="6"/>
      <c r="X53" s="6"/>
      <c r="Y53" s="6"/>
      <c r="Z53" s="6"/>
      <c r="AA53" s="6"/>
      <c r="AB53" s="6"/>
      <c r="AC53" s="5"/>
    </row>
    <row r="54" spans="1:29" ht="21" customHeight="1" x14ac:dyDescent="0.25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5"/>
    </row>
    <row r="55" spans="1:29" ht="24" hidden="1" customHeight="1" x14ac:dyDescent="0.25">
      <c r="B55" s="118" t="s">
        <v>365</v>
      </c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9" t="s">
        <v>270</v>
      </c>
      <c r="U55" s="119"/>
      <c r="V55" s="119"/>
      <c r="W55" s="119"/>
      <c r="X55" s="119"/>
      <c r="Y55" s="119"/>
      <c r="Z55" s="119"/>
      <c r="AA55" s="119"/>
      <c r="AB55" s="119"/>
    </row>
    <row r="56" spans="1:29" ht="24" customHeight="1" x14ac:dyDescent="0.25"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9"/>
      <c r="U56" s="119"/>
      <c r="V56" s="119"/>
      <c r="W56" s="119"/>
      <c r="X56" s="119"/>
      <c r="Y56" s="119"/>
      <c r="Z56" s="119"/>
      <c r="AA56" s="119"/>
      <c r="AB56" s="119"/>
    </row>
    <row r="57" spans="1:29" s="82" customFormat="1" ht="30" hidden="1" customHeight="1" x14ac:dyDescent="0.3">
      <c r="B57" s="83"/>
      <c r="C57" s="98" t="s">
        <v>301</v>
      </c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83"/>
    </row>
    <row r="58" spans="1:29" s="82" customFormat="1" ht="30" hidden="1" customHeight="1" x14ac:dyDescent="0.3">
      <c r="B58" s="83"/>
      <c r="C58" s="98" t="s">
        <v>300</v>
      </c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83"/>
    </row>
    <row r="59" spans="1:29" s="82" customFormat="1" ht="30" hidden="1" customHeight="1" x14ac:dyDescent="0.3">
      <c r="B59" s="83"/>
      <c r="C59" s="98" t="s">
        <v>299</v>
      </c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83"/>
    </row>
    <row r="60" spans="1:29" s="82" customFormat="1" ht="30" hidden="1" customHeight="1" x14ac:dyDescent="0.3">
      <c r="B60" s="83"/>
      <c r="C60" s="98" t="s">
        <v>302</v>
      </c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83"/>
    </row>
    <row r="61" spans="1:29" s="82" customFormat="1" ht="30" hidden="1" customHeight="1" x14ac:dyDescent="0.3">
      <c r="B61" s="83"/>
      <c r="C61" s="98" t="s">
        <v>303</v>
      </c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83"/>
    </row>
    <row r="62" spans="1:29" s="82" customFormat="1" ht="52.5" hidden="1" customHeight="1" x14ac:dyDescent="0.3">
      <c r="B62" s="83"/>
      <c r="C62" s="98" t="s">
        <v>304</v>
      </c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83"/>
    </row>
    <row r="63" spans="1:29" s="82" customFormat="1" ht="30" hidden="1" customHeight="1" x14ac:dyDescent="0.3">
      <c r="B63" s="83"/>
      <c r="C63" s="98" t="s">
        <v>305</v>
      </c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83"/>
    </row>
    <row r="64" spans="1:29" x14ac:dyDescent="0.25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2:28" ht="30" customHeight="1" x14ac:dyDescent="0.25">
      <c r="B65" s="7"/>
      <c r="C65" s="7"/>
      <c r="D65" s="7"/>
      <c r="E65" s="112"/>
      <c r="F65" s="112"/>
      <c r="G65" s="112"/>
      <c r="H65" s="112"/>
      <c r="I65" s="112"/>
      <c r="J65" s="112"/>
      <c r="K65" s="112"/>
      <c r="L65" s="7"/>
      <c r="M65" s="7"/>
      <c r="N65" s="7"/>
      <c r="O65" s="7"/>
      <c r="P65" s="7"/>
      <c r="Q65" s="7"/>
      <c r="R65" s="7"/>
      <c r="S65" s="112"/>
      <c r="T65" s="112"/>
      <c r="U65" s="112"/>
      <c r="V65" s="112"/>
      <c r="W65" s="112"/>
      <c r="X65" s="112"/>
      <c r="Y65" s="112"/>
      <c r="Z65" s="7"/>
      <c r="AA65" s="7"/>
      <c r="AB65" s="7"/>
    </row>
    <row r="66" spans="2:28" ht="30" customHeight="1" x14ac:dyDescent="0.25">
      <c r="B66" s="7"/>
      <c r="C66" s="7"/>
      <c r="D66" s="7"/>
      <c r="E66" s="100" t="s">
        <v>346</v>
      </c>
      <c r="F66" s="100"/>
      <c r="G66" s="100"/>
      <c r="H66" s="100"/>
      <c r="I66" s="100"/>
      <c r="J66" s="100"/>
      <c r="K66" s="100"/>
      <c r="L66" s="7"/>
      <c r="M66" s="7"/>
      <c r="N66" s="7"/>
      <c r="O66" s="7"/>
      <c r="P66" s="7"/>
      <c r="Q66" s="7"/>
      <c r="R66" s="7"/>
      <c r="S66" s="100" t="s">
        <v>366</v>
      </c>
      <c r="T66" s="100"/>
      <c r="U66" s="100"/>
      <c r="V66" s="100"/>
      <c r="W66" s="100"/>
      <c r="X66" s="100"/>
      <c r="Y66" s="100"/>
      <c r="Z66" s="7"/>
      <c r="AA66" s="7"/>
      <c r="AB66" s="7"/>
    </row>
    <row r="67" spans="2:28" x14ac:dyDescent="0.25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2:28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2:28" x14ac:dyDescent="0.25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2:28" x14ac:dyDescent="0.25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2:28" x14ac:dyDescent="0.25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2:28" ht="15" customHeight="1" x14ac:dyDescent="0.25">
      <c r="B72" s="99" t="s">
        <v>279</v>
      </c>
      <c r="C72" s="99"/>
      <c r="D72" s="99"/>
      <c r="E72" s="99"/>
      <c r="F72" s="99"/>
      <c r="G72" s="99" t="s">
        <v>280</v>
      </c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 t="s">
        <v>333</v>
      </c>
      <c r="Y72" s="99"/>
      <c r="Z72" s="99"/>
      <c r="AA72" s="99"/>
      <c r="AB72" s="99"/>
    </row>
    <row r="73" spans="2:28" x14ac:dyDescent="0.25"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</row>
    <row r="76" spans="2:28" x14ac:dyDescent="0.25">
      <c r="B76" s="81" t="s">
        <v>298</v>
      </c>
    </row>
    <row r="91" spans="3:3" ht="15.75" x14ac:dyDescent="0.25">
      <c r="C91" s="4"/>
    </row>
  </sheetData>
  <sheetProtection algorithmName="SHA-512" hashValue="6QtZ+KJ3ig6A3Dd45oJiTF+xCVa1ataIR9r5DWLFr3ORpXkEIZRKBIKz3l7Eq/Ja3pK63COYzQTCvlan9fJAgg==" saltValue="cv8VTcT8X0kkUJ6odKN0vw==" spinCount="100000" sheet="1" objects="1" scenarios="1"/>
  <mergeCells count="8276">
    <mergeCell ref="E65:K65"/>
    <mergeCell ref="S65:Y65"/>
    <mergeCell ref="L9:O9"/>
    <mergeCell ref="B6:AB7"/>
    <mergeCell ref="B2:AB4"/>
    <mergeCell ref="B5:AB5"/>
    <mergeCell ref="C9:E9"/>
    <mergeCell ref="C11:E11"/>
    <mergeCell ref="L11:O11"/>
    <mergeCell ref="B55:S56"/>
    <mergeCell ref="T55:AB56"/>
    <mergeCell ref="B25:AB26"/>
    <mergeCell ref="L29:N29"/>
    <mergeCell ref="L33:N33"/>
    <mergeCell ref="L36:N36"/>
    <mergeCell ref="L39:N39"/>
    <mergeCell ref="B14:AB15"/>
    <mergeCell ref="U39:W39"/>
    <mergeCell ref="C44:D44"/>
    <mergeCell ref="E44:F44"/>
    <mergeCell ref="G44:H44"/>
    <mergeCell ref="I44:J44"/>
    <mergeCell ref="U44:V44"/>
    <mergeCell ref="W44:X44"/>
    <mergeCell ref="C17:E17"/>
    <mergeCell ref="C19:E19"/>
    <mergeCell ref="C21:E21"/>
    <mergeCell ref="M19:P19"/>
    <mergeCell ref="M17:P17"/>
    <mergeCell ref="G47:H47"/>
    <mergeCell ref="I47:J47"/>
    <mergeCell ref="O47:P47"/>
    <mergeCell ref="BO47:BP47"/>
    <mergeCell ref="BQ47:BR47"/>
    <mergeCell ref="BS47:BT47"/>
    <mergeCell ref="U29:W29"/>
    <mergeCell ref="C33:E33"/>
    <mergeCell ref="AI47:AJ47"/>
    <mergeCell ref="AK47:AL47"/>
    <mergeCell ref="AM47:AN47"/>
    <mergeCell ref="AO47:AP47"/>
    <mergeCell ref="AQ47:AR47"/>
    <mergeCell ref="Y44:Z44"/>
    <mergeCell ref="AA44:AB44"/>
    <mergeCell ref="AC47:AD47"/>
    <mergeCell ref="AE47:AF47"/>
    <mergeCell ref="AG47:AH47"/>
    <mergeCell ref="O44:P44"/>
    <mergeCell ref="Q44:R44"/>
    <mergeCell ref="S44:T44"/>
    <mergeCell ref="U42:W42"/>
    <mergeCell ref="L42:N42"/>
    <mergeCell ref="C42:E42"/>
    <mergeCell ref="P42:Q42"/>
    <mergeCell ref="G45:H45"/>
    <mergeCell ref="I45:J45"/>
    <mergeCell ref="O45:P45"/>
    <mergeCell ref="Q45:R45"/>
    <mergeCell ref="S45:T45"/>
    <mergeCell ref="U45:V45"/>
    <mergeCell ref="W45:X45"/>
    <mergeCell ref="Y45:Z45"/>
    <mergeCell ref="C47:D47"/>
    <mergeCell ref="E47:F47"/>
    <mergeCell ref="BU47:BV47"/>
    <mergeCell ref="BC47:BD47"/>
    <mergeCell ref="BE47:BF47"/>
    <mergeCell ref="BG47:BH47"/>
    <mergeCell ref="BI47:BJ47"/>
    <mergeCell ref="BK47:BL47"/>
    <mergeCell ref="AS47:AT47"/>
    <mergeCell ref="AU47:AV47"/>
    <mergeCell ref="AW47:AX47"/>
    <mergeCell ref="AY47:AZ47"/>
    <mergeCell ref="BA47:BB47"/>
    <mergeCell ref="B72:F73"/>
    <mergeCell ref="X72:AB73"/>
    <mergeCell ref="G72:W73"/>
    <mergeCell ref="E66:K66"/>
    <mergeCell ref="S66:Y66"/>
    <mergeCell ref="C36:E36"/>
    <mergeCell ref="C39:E39"/>
    <mergeCell ref="C63:AA63"/>
    <mergeCell ref="C48:F48"/>
    <mergeCell ref="C53:F53"/>
    <mergeCell ref="H53:I53"/>
    <mergeCell ref="J53:L53"/>
    <mergeCell ref="O53:P53"/>
    <mergeCell ref="Q53:S53"/>
    <mergeCell ref="C50:F50"/>
    <mergeCell ref="P48:R48"/>
    <mergeCell ref="S48:AA48"/>
    <mergeCell ref="P50:R50"/>
    <mergeCell ref="K50:L50"/>
    <mergeCell ref="S50:AA50"/>
    <mergeCell ref="BM47:BN47"/>
    <mergeCell ref="DA47:DB47"/>
    <mergeCell ref="DC47:DD47"/>
    <mergeCell ref="DE47:DF47"/>
    <mergeCell ref="DG47:DH47"/>
    <mergeCell ref="DI47:DJ47"/>
    <mergeCell ref="CQ47:CR47"/>
    <mergeCell ref="CS47:CT47"/>
    <mergeCell ref="CU47:CV47"/>
    <mergeCell ref="CW47:CX47"/>
    <mergeCell ref="CY47:CZ47"/>
    <mergeCell ref="CG47:CH47"/>
    <mergeCell ref="CI47:CJ47"/>
    <mergeCell ref="CK47:CL47"/>
    <mergeCell ref="CM47:CN47"/>
    <mergeCell ref="CO47:CP47"/>
    <mergeCell ref="BW47:BX47"/>
    <mergeCell ref="BY47:BZ47"/>
    <mergeCell ref="CA47:CB47"/>
    <mergeCell ref="CC47:CD47"/>
    <mergeCell ref="CE47:CF47"/>
    <mergeCell ref="EO47:EP47"/>
    <mergeCell ref="EQ47:ER47"/>
    <mergeCell ref="ES47:ET47"/>
    <mergeCell ref="EU47:EV47"/>
    <mergeCell ref="EW47:EX47"/>
    <mergeCell ref="EE47:EF47"/>
    <mergeCell ref="EG47:EH47"/>
    <mergeCell ref="EI47:EJ47"/>
    <mergeCell ref="EK47:EL47"/>
    <mergeCell ref="EM47:EN47"/>
    <mergeCell ref="DU47:DV47"/>
    <mergeCell ref="DW47:DX47"/>
    <mergeCell ref="DY47:DZ47"/>
    <mergeCell ref="EA47:EB47"/>
    <mergeCell ref="EC47:ED47"/>
    <mergeCell ref="DK47:DL47"/>
    <mergeCell ref="DM47:DN47"/>
    <mergeCell ref="DO47:DP47"/>
    <mergeCell ref="DQ47:DR47"/>
    <mergeCell ref="DS47:DT47"/>
    <mergeCell ref="GC47:GD47"/>
    <mergeCell ref="GE47:GF47"/>
    <mergeCell ref="GG47:GH47"/>
    <mergeCell ref="GI47:GJ47"/>
    <mergeCell ref="GK47:GL47"/>
    <mergeCell ref="FS47:FT47"/>
    <mergeCell ref="FU47:FV47"/>
    <mergeCell ref="FW47:FX47"/>
    <mergeCell ref="FY47:FZ47"/>
    <mergeCell ref="GA47:GB47"/>
    <mergeCell ref="FI47:FJ47"/>
    <mergeCell ref="FK47:FL47"/>
    <mergeCell ref="FM47:FN47"/>
    <mergeCell ref="FO47:FP47"/>
    <mergeCell ref="FQ47:FR47"/>
    <mergeCell ref="EY47:EZ47"/>
    <mergeCell ref="FA47:FB47"/>
    <mergeCell ref="FC47:FD47"/>
    <mergeCell ref="FE47:FF47"/>
    <mergeCell ref="FG47:FH47"/>
    <mergeCell ref="HQ47:HR47"/>
    <mergeCell ref="HS47:HT47"/>
    <mergeCell ref="HU47:HV47"/>
    <mergeCell ref="HW47:HX47"/>
    <mergeCell ref="HY47:HZ47"/>
    <mergeCell ref="HG47:HH47"/>
    <mergeCell ref="HI47:HJ47"/>
    <mergeCell ref="HK47:HL47"/>
    <mergeCell ref="HM47:HN47"/>
    <mergeCell ref="HO47:HP47"/>
    <mergeCell ref="GW47:GX47"/>
    <mergeCell ref="GY47:GZ47"/>
    <mergeCell ref="HA47:HB47"/>
    <mergeCell ref="HC47:HD47"/>
    <mergeCell ref="HE47:HF47"/>
    <mergeCell ref="GM47:GN47"/>
    <mergeCell ref="GO47:GP47"/>
    <mergeCell ref="GQ47:GR47"/>
    <mergeCell ref="GS47:GT47"/>
    <mergeCell ref="GU47:GV47"/>
    <mergeCell ref="JE47:JF47"/>
    <mergeCell ref="JG47:JH47"/>
    <mergeCell ref="JI47:JJ47"/>
    <mergeCell ref="JK47:JL47"/>
    <mergeCell ref="JM47:JN47"/>
    <mergeCell ref="IU47:IV47"/>
    <mergeCell ref="IW47:IX47"/>
    <mergeCell ref="IY47:IZ47"/>
    <mergeCell ref="JA47:JB47"/>
    <mergeCell ref="JC47:JD47"/>
    <mergeCell ref="IK47:IL47"/>
    <mergeCell ref="IM47:IN47"/>
    <mergeCell ref="IO47:IP47"/>
    <mergeCell ref="IQ47:IR47"/>
    <mergeCell ref="IS47:IT47"/>
    <mergeCell ref="IA47:IB47"/>
    <mergeCell ref="IC47:ID47"/>
    <mergeCell ref="IE47:IF47"/>
    <mergeCell ref="IG47:IH47"/>
    <mergeCell ref="II47:IJ47"/>
    <mergeCell ref="KS47:KT47"/>
    <mergeCell ref="KU47:KV47"/>
    <mergeCell ref="KW47:KX47"/>
    <mergeCell ref="KY47:KZ47"/>
    <mergeCell ref="LA47:LB47"/>
    <mergeCell ref="KI47:KJ47"/>
    <mergeCell ref="KK47:KL47"/>
    <mergeCell ref="KM47:KN47"/>
    <mergeCell ref="KO47:KP47"/>
    <mergeCell ref="KQ47:KR47"/>
    <mergeCell ref="JY47:JZ47"/>
    <mergeCell ref="KA47:KB47"/>
    <mergeCell ref="KC47:KD47"/>
    <mergeCell ref="KE47:KF47"/>
    <mergeCell ref="KG47:KH47"/>
    <mergeCell ref="JO47:JP47"/>
    <mergeCell ref="JQ47:JR47"/>
    <mergeCell ref="JS47:JT47"/>
    <mergeCell ref="JU47:JV47"/>
    <mergeCell ref="JW47:JX47"/>
    <mergeCell ref="MG47:MH47"/>
    <mergeCell ref="MI47:MJ47"/>
    <mergeCell ref="MK47:ML47"/>
    <mergeCell ref="MM47:MN47"/>
    <mergeCell ref="MO47:MP47"/>
    <mergeCell ref="LW47:LX47"/>
    <mergeCell ref="LY47:LZ47"/>
    <mergeCell ref="MA47:MB47"/>
    <mergeCell ref="MC47:MD47"/>
    <mergeCell ref="ME47:MF47"/>
    <mergeCell ref="LM47:LN47"/>
    <mergeCell ref="LO47:LP47"/>
    <mergeCell ref="LQ47:LR47"/>
    <mergeCell ref="LS47:LT47"/>
    <mergeCell ref="LU47:LV47"/>
    <mergeCell ref="LC47:LD47"/>
    <mergeCell ref="LE47:LF47"/>
    <mergeCell ref="LG47:LH47"/>
    <mergeCell ref="LI47:LJ47"/>
    <mergeCell ref="LK47:LL47"/>
    <mergeCell ref="NU47:NV47"/>
    <mergeCell ref="NW47:NX47"/>
    <mergeCell ref="NY47:NZ47"/>
    <mergeCell ref="OA47:OB47"/>
    <mergeCell ref="OC47:OD47"/>
    <mergeCell ref="NK47:NL47"/>
    <mergeCell ref="NM47:NN47"/>
    <mergeCell ref="NO47:NP47"/>
    <mergeCell ref="NQ47:NR47"/>
    <mergeCell ref="NS47:NT47"/>
    <mergeCell ref="NA47:NB47"/>
    <mergeCell ref="NC47:ND47"/>
    <mergeCell ref="NE47:NF47"/>
    <mergeCell ref="NG47:NH47"/>
    <mergeCell ref="NI47:NJ47"/>
    <mergeCell ref="MQ47:MR47"/>
    <mergeCell ref="MS47:MT47"/>
    <mergeCell ref="MU47:MV47"/>
    <mergeCell ref="MW47:MX47"/>
    <mergeCell ref="MY47:MZ47"/>
    <mergeCell ref="PI47:PJ47"/>
    <mergeCell ref="PK47:PL47"/>
    <mergeCell ref="PM47:PN47"/>
    <mergeCell ref="PO47:PP47"/>
    <mergeCell ref="PQ47:PR47"/>
    <mergeCell ref="OY47:OZ47"/>
    <mergeCell ref="PA47:PB47"/>
    <mergeCell ref="PC47:PD47"/>
    <mergeCell ref="PE47:PF47"/>
    <mergeCell ref="PG47:PH47"/>
    <mergeCell ref="OO47:OP47"/>
    <mergeCell ref="OQ47:OR47"/>
    <mergeCell ref="OS47:OT47"/>
    <mergeCell ref="OU47:OV47"/>
    <mergeCell ref="OW47:OX47"/>
    <mergeCell ref="OE47:OF47"/>
    <mergeCell ref="OG47:OH47"/>
    <mergeCell ref="OI47:OJ47"/>
    <mergeCell ref="OK47:OL47"/>
    <mergeCell ref="OM47:ON47"/>
    <mergeCell ref="QW47:QX47"/>
    <mergeCell ref="QY47:QZ47"/>
    <mergeCell ref="RA47:RB47"/>
    <mergeCell ref="RC47:RD47"/>
    <mergeCell ref="RE47:RF47"/>
    <mergeCell ref="QM47:QN47"/>
    <mergeCell ref="QO47:QP47"/>
    <mergeCell ref="QQ47:QR47"/>
    <mergeCell ref="QS47:QT47"/>
    <mergeCell ref="QU47:QV47"/>
    <mergeCell ref="QC47:QD47"/>
    <mergeCell ref="QE47:QF47"/>
    <mergeCell ref="QG47:QH47"/>
    <mergeCell ref="QI47:QJ47"/>
    <mergeCell ref="QK47:QL47"/>
    <mergeCell ref="PS47:PT47"/>
    <mergeCell ref="PU47:PV47"/>
    <mergeCell ref="PW47:PX47"/>
    <mergeCell ref="PY47:PZ47"/>
    <mergeCell ref="QA47:QB47"/>
    <mergeCell ref="SK47:SL47"/>
    <mergeCell ref="SM47:SN47"/>
    <mergeCell ref="SO47:SP47"/>
    <mergeCell ref="SQ47:SR47"/>
    <mergeCell ref="SS47:ST47"/>
    <mergeCell ref="SA47:SB47"/>
    <mergeCell ref="SC47:SD47"/>
    <mergeCell ref="SE47:SF47"/>
    <mergeCell ref="SG47:SH47"/>
    <mergeCell ref="SI47:SJ47"/>
    <mergeCell ref="RQ47:RR47"/>
    <mergeCell ref="RS47:RT47"/>
    <mergeCell ref="RU47:RV47"/>
    <mergeCell ref="RW47:RX47"/>
    <mergeCell ref="RY47:RZ47"/>
    <mergeCell ref="RG47:RH47"/>
    <mergeCell ref="RI47:RJ47"/>
    <mergeCell ref="RK47:RL47"/>
    <mergeCell ref="RM47:RN47"/>
    <mergeCell ref="RO47:RP47"/>
    <mergeCell ref="TY47:TZ47"/>
    <mergeCell ref="UA47:UB47"/>
    <mergeCell ref="UC47:UD47"/>
    <mergeCell ref="UE47:UF47"/>
    <mergeCell ref="UG47:UH47"/>
    <mergeCell ref="TO47:TP47"/>
    <mergeCell ref="TQ47:TR47"/>
    <mergeCell ref="TS47:TT47"/>
    <mergeCell ref="TU47:TV47"/>
    <mergeCell ref="TW47:TX47"/>
    <mergeCell ref="TE47:TF47"/>
    <mergeCell ref="TG47:TH47"/>
    <mergeCell ref="TI47:TJ47"/>
    <mergeCell ref="TK47:TL47"/>
    <mergeCell ref="TM47:TN47"/>
    <mergeCell ref="SU47:SV47"/>
    <mergeCell ref="SW47:SX47"/>
    <mergeCell ref="SY47:SZ47"/>
    <mergeCell ref="TA47:TB47"/>
    <mergeCell ref="TC47:TD47"/>
    <mergeCell ref="VM47:VN47"/>
    <mergeCell ref="VO47:VP47"/>
    <mergeCell ref="VQ47:VR47"/>
    <mergeCell ref="VS47:VT47"/>
    <mergeCell ref="VU47:VV47"/>
    <mergeCell ref="VC47:VD47"/>
    <mergeCell ref="VE47:VF47"/>
    <mergeCell ref="VG47:VH47"/>
    <mergeCell ref="VI47:VJ47"/>
    <mergeCell ref="VK47:VL47"/>
    <mergeCell ref="US47:UT47"/>
    <mergeCell ref="UU47:UV47"/>
    <mergeCell ref="UW47:UX47"/>
    <mergeCell ref="UY47:UZ47"/>
    <mergeCell ref="VA47:VB47"/>
    <mergeCell ref="UI47:UJ47"/>
    <mergeCell ref="UK47:UL47"/>
    <mergeCell ref="UM47:UN47"/>
    <mergeCell ref="UO47:UP47"/>
    <mergeCell ref="UQ47:UR47"/>
    <mergeCell ref="XA47:XB47"/>
    <mergeCell ref="XC47:XD47"/>
    <mergeCell ref="XE47:XF47"/>
    <mergeCell ref="XG47:XH47"/>
    <mergeCell ref="XI47:XJ47"/>
    <mergeCell ref="WQ47:WR47"/>
    <mergeCell ref="WS47:WT47"/>
    <mergeCell ref="WU47:WV47"/>
    <mergeCell ref="WW47:WX47"/>
    <mergeCell ref="WY47:WZ47"/>
    <mergeCell ref="WG47:WH47"/>
    <mergeCell ref="WI47:WJ47"/>
    <mergeCell ref="WK47:WL47"/>
    <mergeCell ref="WM47:WN47"/>
    <mergeCell ref="WO47:WP47"/>
    <mergeCell ref="VW47:VX47"/>
    <mergeCell ref="VY47:VZ47"/>
    <mergeCell ref="WA47:WB47"/>
    <mergeCell ref="WC47:WD47"/>
    <mergeCell ref="WE47:WF47"/>
    <mergeCell ref="YO47:YP47"/>
    <mergeCell ref="YQ47:YR47"/>
    <mergeCell ref="YS47:YT47"/>
    <mergeCell ref="YU47:YV47"/>
    <mergeCell ref="YW47:YX47"/>
    <mergeCell ref="YE47:YF47"/>
    <mergeCell ref="YG47:YH47"/>
    <mergeCell ref="YI47:YJ47"/>
    <mergeCell ref="YK47:YL47"/>
    <mergeCell ref="YM47:YN47"/>
    <mergeCell ref="XU47:XV47"/>
    <mergeCell ref="XW47:XX47"/>
    <mergeCell ref="XY47:XZ47"/>
    <mergeCell ref="YA47:YB47"/>
    <mergeCell ref="YC47:YD47"/>
    <mergeCell ref="XK47:XL47"/>
    <mergeCell ref="XM47:XN47"/>
    <mergeCell ref="XO47:XP47"/>
    <mergeCell ref="XQ47:XR47"/>
    <mergeCell ref="XS47:XT47"/>
    <mergeCell ref="AAC47:AAD47"/>
    <mergeCell ref="AAE47:AAF47"/>
    <mergeCell ref="AAG47:AAH47"/>
    <mergeCell ref="AAI47:AAJ47"/>
    <mergeCell ref="AAK47:AAL47"/>
    <mergeCell ref="ZS47:ZT47"/>
    <mergeCell ref="ZU47:ZV47"/>
    <mergeCell ref="ZW47:ZX47"/>
    <mergeCell ref="ZY47:ZZ47"/>
    <mergeCell ref="AAA47:AAB47"/>
    <mergeCell ref="ZI47:ZJ47"/>
    <mergeCell ref="ZK47:ZL47"/>
    <mergeCell ref="ZM47:ZN47"/>
    <mergeCell ref="ZO47:ZP47"/>
    <mergeCell ref="ZQ47:ZR47"/>
    <mergeCell ref="YY47:YZ47"/>
    <mergeCell ref="ZA47:ZB47"/>
    <mergeCell ref="ZC47:ZD47"/>
    <mergeCell ref="ZE47:ZF47"/>
    <mergeCell ref="ZG47:ZH47"/>
    <mergeCell ref="ABQ47:ABR47"/>
    <mergeCell ref="ABS47:ABT47"/>
    <mergeCell ref="ABU47:ABV47"/>
    <mergeCell ref="ABW47:ABX47"/>
    <mergeCell ref="ABY47:ABZ47"/>
    <mergeCell ref="ABG47:ABH47"/>
    <mergeCell ref="ABI47:ABJ47"/>
    <mergeCell ref="ABK47:ABL47"/>
    <mergeCell ref="ABM47:ABN47"/>
    <mergeCell ref="ABO47:ABP47"/>
    <mergeCell ref="AAW47:AAX47"/>
    <mergeCell ref="AAY47:AAZ47"/>
    <mergeCell ref="ABA47:ABB47"/>
    <mergeCell ref="ABC47:ABD47"/>
    <mergeCell ref="ABE47:ABF47"/>
    <mergeCell ref="AAM47:AAN47"/>
    <mergeCell ref="AAO47:AAP47"/>
    <mergeCell ref="AAQ47:AAR47"/>
    <mergeCell ref="AAS47:AAT47"/>
    <mergeCell ref="AAU47:AAV47"/>
    <mergeCell ref="ADE47:ADF47"/>
    <mergeCell ref="ADG47:ADH47"/>
    <mergeCell ref="ADI47:ADJ47"/>
    <mergeCell ref="ADK47:ADL47"/>
    <mergeCell ref="ADM47:ADN47"/>
    <mergeCell ref="ACU47:ACV47"/>
    <mergeCell ref="ACW47:ACX47"/>
    <mergeCell ref="ACY47:ACZ47"/>
    <mergeCell ref="ADA47:ADB47"/>
    <mergeCell ref="ADC47:ADD47"/>
    <mergeCell ref="ACK47:ACL47"/>
    <mergeCell ref="ACM47:ACN47"/>
    <mergeCell ref="ACO47:ACP47"/>
    <mergeCell ref="ACQ47:ACR47"/>
    <mergeCell ref="ACS47:ACT47"/>
    <mergeCell ref="ACA47:ACB47"/>
    <mergeCell ref="ACC47:ACD47"/>
    <mergeCell ref="ACE47:ACF47"/>
    <mergeCell ref="ACG47:ACH47"/>
    <mergeCell ref="ACI47:ACJ47"/>
    <mergeCell ref="AES47:AET47"/>
    <mergeCell ref="AEU47:AEV47"/>
    <mergeCell ref="AEW47:AEX47"/>
    <mergeCell ref="AEY47:AEZ47"/>
    <mergeCell ref="AFA47:AFB47"/>
    <mergeCell ref="AEI47:AEJ47"/>
    <mergeCell ref="AEK47:AEL47"/>
    <mergeCell ref="AEM47:AEN47"/>
    <mergeCell ref="AEO47:AEP47"/>
    <mergeCell ref="AEQ47:AER47"/>
    <mergeCell ref="ADY47:ADZ47"/>
    <mergeCell ref="AEA47:AEB47"/>
    <mergeCell ref="AEC47:AED47"/>
    <mergeCell ref="AEE47:AEF47"/>
    <mergeCell ref="AEG47:AEH47"/>
    <mergeCell ref="ADO47:ADP47"/>
    <mergeCell ref="ADQ47:ADR47"/>
    <mergeCell ref="ADS47:ADT47"/>
    <mergeCell ref="ADU47:ADV47"/>
    <mergeCell ref="ADW47:ADX47"/>
    <mergeCell ref="AGG47:AGH47"/>
    <mergeCell ref="AGI47:AGJ47"/>
    <mergeCell ref="AGK47:AGL47"/>
    <mergeCell ref="AGM47:AGN47"/>
    <mergeCell ref="AGO47:AGP47"/>
    <mergeCell ref="AFW47:AFX47"/>
    <mergeCell ref="AFY47:AFZ47"/>
    <mergeCell ref="AGA47:AGB47"/>
    <mergeCell ref="AGC47:AGD47"/>
    <mergeCell ref="AGE47:AGF47"/>
    <mergeCell ref="AFM47:AFN47"/>
    <mergeCell ref="AFO47:AFP47"/>
    <mergeCell ref="AFQ47:AFR47"/>
    <mergeCell ref="AFS47:AFT47"/>
    <mergeCell ref="AFU47:AFV47"/>
    <mergeCell ref="AFC47:AFD47"/>
    <mergeCell ref="AFE47:AFF47"/>
    <mergeCell ref="AFG47:AFH47"/>
    <mergeCell ref="AFI47:AFJ47"/>
    <mergeCell ref="AFK47:AFL47"/>
    <mergeCell ref="AHU47:AHV47"/>
    <mergeCell ref="AHW47:AHX47"/>
    <mergeCell ref="AHY47:AHZ47"/>
    <mergeCell ref="AIA47:AIB47"/>
    <mergeCell ref="AIC47:AID47"/>
    <mergeCell ref="AHK47:AHL47"/>
    <mergeCell ref="AHM47:AHN47"/>
    <mergeCell ref="AHO47:AHP47"/>
    <mergeCell ref="AHQ47:AHR47"/>
    <mergeCell ref="AHS47:AHT47"/>
    <mergeCell ref="AHA47:AHB47"/>
    <mergeCell ref="AHC47:AHD47"/>
    <mergeCell ref="AHE47:AHF47"/>
    <mergeCell ref="AHG47:AHH47"/>
    <mergeCell ref="AHI47:AHJ47"/>
    <mergeCell ref="AGQ47:AGR47"/>
    <mergeCell ref="AGS47:AGT47"/>
    <mergeCell ref="AGU47:AGV47"/>
    <mergeCell ref="AGW47:AGX47"/>
    <mergeCell ref="AGY47:AGZ47"/>
    <mergeCell ref="AJI47:AJJ47"/>
    <mergeCell ref="AJK47:AJL47"/>
    <mergeCell ref="AJM47:AJN47"/>
    <mergeCell ref="AJO47:AJP47"/>
    <mergeCell ref="AJQ47:AJR47"/>
    <mergeCell ref="AIY47:AIZ47"/>
    <mergeCell ref="AJA47:AJB47"/>
    <mergeCell ref="AJC47:AJD47"/>
    <mergeCell ref="AJE47:AJF47"/>
    <mergeCell ref="AJG47:AJH47"/>
    <mergeCell ref="AIO47:AIP47"/>
    <mergeCell ref="AIQ47:AIR47"/>
    <mergeCell ref="AIS47:AIT47"/>
    <mergeCell ref="AIU47:AIV47"/>
    <mergeCell ref="AIW47:AIX47"/>
    <mergeCell ref="AIE47:AIF47"/>
    <mergeCell ref="AIG47:AIH47"/>
    <mergeCell ref="AII47:AIJ47"/>
    <mergeCell ref="AIK47:AIL47"/>
    <mergeCell ref="AIM47:AIN47"/>
    <mergeCell ref="AKW47:AKX47"/>
    <mergeCell ref="AKY47:AKZ47"/>
    <mergeCell ref="ALA47:ALB47"/>
    <mergeCell ref="ALC47:ALD47"/>
    <mergeCell ref="ALE47:ALF47"/>
    <mergeCell ref="AKM47:AKN47"/>
    <mergeCell ref="AKO47:AKP47"/>
    <mergeCell ref="AKQ47:AKR47"/>
    <mergeCell ref="AKS47:AKT47"/>
    <mergeCell ref="AKU47:AKV47"/>
    <mergeCell ref="AKC47:AKD47"/>
    <mergeCell ref="AKE47:AKF47"/>
    <mergeCell ref="AKG47:AKH47"/>
    <mergeCell ref="AKI47:AKJ47"/>
    <mergeCell ref="AKK47:AKL47"/>
    <mergeCell ref="AJS47:AJT47"/>
    <mergeCell ref="AJU47:AJV47"/>
    <mergeCell ref="AJW47:AJX47"/>
    <mergeCell ref="AJY47:AJZ47"/>
    <mergeCell ref="AKA47:AKB47"/>
    <mergeCell ref="AMK47:AML47"/>
    <mergeCell ref="AMM47:AMN47"/>
    <mergeCell ref="AMO47:AMP47"/>
    <mergeCell ref="AMQ47:AMR47"/>
    <mergeCell ref="AMS47:AMT47"/>
    <mergeCell ref="AMA47:AMB47"/>
    <mergeCell ref="AMC47:AMD47"/>
    <mergeCell ref="AME47:AMF47"/>
    <mergeCell ref="AMG47:AMH47"/>
    <mergeCell ref="AMI47:AMJ47"/>
    <mergeCell ref="ALQ47:ALR47"/>
    <mergeCell ref="ALS47:ALT47"/>
    <mergeCell ref="ALU47:ALV47"/>
    <mergeCell ref="ALW47:ALX47"/>
    <mergeCell ref="ALY47:ALZ47"/>
    <mergeCell ref="ALG47:ALH47"/>
    <mergeCell ref="ALI47:ALJ47"/>
    <mergeCell ref="ALK47:ALL47"/>
    <mergeCell ref="ALM47:ALN47"/>
    <mergeCell ref="ALO47:ALP47"/>
    <mergeCell ref="ANY47:ANZ47"/>
    <mergeCell ref="AOA47:AOB47"/>
    <mergeCell ref="AOC47:AOD47"/>
    <mergeCell ref="AOE47:AOF47"/>
    <mergeCell ref="AOG47:AOH47"/>
    <mergeCell ref="ANO47:ANP47"/>
    <mergeCell ref="ANQ47:ANR47"/>
    <mergeCell ref="ANS47:ANT47"/>
    <mergeCell ref="ANU47:ANV47"/>
    <mergeCell ref="ANW47:ANX47"/>
    <mergeCell ref="ANE47:ANF47"/>
    <mergeCell ref="ANG47:ANH47"/>
    <mergeCell ref="ANI47:ANJ47"/>
    <mergeCell ref="ANK47:ANL47"/>
    <mergeCell ref="ANM47:ANN47"/>
    <mergeCell ref="AMU47:AMV47"/>
    <mergeCell ref="AMW47:AMX47"/>
    <mergeCell ref="AMY47:AMZ47"/>
    <mergeCell ref="ANA47:ANB47"/>
    <mergeCell ref="ANC47:AND47"/>
    <mergeCell ref="APM47:APN47"/>
    <mergeCell ref="APO47:APP47"/>
    <mergeCell ref="APQ47:APR47"/>
    <mergeCell ref="APS47:APT47"/>
    <mergeCell ref="APU47:APV47"/>
    <mergeCell ref="APC47:APD47"/>
    <mergeCell ref="APE47:APF47"/>
    <mergeCell ref="APG47:APH47"/>
    <mergeCell ref="API47:APJ47"/>
    <mergeCell ref="APK47:APL47"/>
    <mergeCell ref="AOS47:AOT47"/>
    <mergeCell ref="AOU47:AOV47"/>
    <mergeCell ref="AOW47:AOX47"/>
    <mergeCell ref="AOY47:AOZ47"/>
    <mergeCell ref="APA47:APB47"/>
    <mergeCell ref="AOI47:AOJ47"/>
    <mergeCell ref="AOK47:AOL47"/>
    <mergeCell ref="AOM47:AON47"/>
    <mergeCell ref="AOO47:AOP47"/>
    <mergeCell ref="AOQ47:AOR47"/>
    <mergeCell ref="ARA47:ARB47"/>
    <mergeCell ref="ARC47:ARD47"/>
    <mergeCell ref="ARE47:ARF47"/>
    <mergeCell ref="ARG47:ARH47"/>
    <mergeCell ref="ARI47:ARJ47"/>
    <mergeCell ref="AQQ47:AQR47"/>
    <mergeCell ref="AQS47:AQT47"/>
    <mergeCell ref="AQU47:AQV47"/>
    <mergeCell ref="AQW47:AQX47"/>
    <mergeCell ref="AQY47:AQZ47"/>
    <mergeCell ref="AQG47:AQH47"/>
    <mergeCell ref="AQI47:AQJ47"/>
    <mergeCell ref="AQK47:AQL47"/>
    <mergeCell ref="AQM47:AQN47"/>
    <mergeCell ref="AQO47:AQP47"/>
    <mergeCell ref="APW47:APX47"/>
    <mergeCell ref="APY47:APZ47"/>
    <mergeCell ref="AQA47:AQB47"/>
    <mergeCell ref="AQC47:AQD47"/>
    <mergeCell ref="AQE47:AQF47"/>
    <mergeCell ref="ASO47:ASP47"/>
    <mergeCell ref="ASQ47:ASR47"/>
    <mergeCell ref="ASS47:AST47"/>
    <mergeCell ref="ASU47:ASV47"/>
    <mergeCell ref="ASW47:ASX47"/>
    <mergeCell ref="ASE47:ASF47"/>
    <mergeCell ref="ASG47:ASH47"/>
    <mergeCell ref="ASI47:ASJ47"/>
    <mergeCell ref="ASK47:ASL47"/>
    <mergeCell ref="ASM47:ASN47"/>
    <mergeCell ref="ARU47:ARV47"/>
    <mergeCell ref="ARW47:ARX47"/>
    <mergeCell ref="ARY47:ARZ47"/>
    <mergeCell ref="ASA47:ASB47"/>
    <mergeCell ref="ASC47:ASD47"/>
    <mergeCell ref="ARK47:ARL47"/>
    <mergeCell ref="ARM47:ARN47"/>
    <mergeCell ref="ARO47:ARP47"/>
    <mergeCell ref="ARQ47:ARR47"/>
    <mergeCell ref="ARS47:ART47"/>
    <mergeCell ref="AUC47:AUD47"/>
    <mergeCell ref="AUE47:AUF47"/>
    <mergeCell ref="AUG47:AUH47"/>
    <mergeCell ref="AUI47:AUJ47"/>
    <mergeCell ref="AUK47:AUL47"/>
    <mergeCell ref="ATS47:ATT47"/>
    <mergeCell ref="ATU47:ATV47"/>
    <mergeCell ref="ATW47:ATX47"/>
    <mergeCell ref="ATY47:ATZ47"/>
    <mergeCell ref="AUA47:AUB47"/>
    <mergeCell ref="ATI47:ATJ47"/>
    <mergeCell ref="ATK47:ATL47"/>
    <mergeCell ref="ATM47:ATN47"/>
    <mergeCell ref="ATO47:ATP47"/>
    <mergeCell ref="ATQ47:ATR47"/>
    <mergeCell ref="ASY47:ASZ47"/>
    <mergeCell ref="ATA47:ATB47"/>
    <mergeCell ref="ATC47:ATD47"/>
    <mergeCell ref="ATE47:ATF47"/>
    <mergeCell ref="ATG47:ATH47"/>
    <mergeCell ref="AVQ47:AVR47"/>
    <mergeCell ref="AVS47:AVT47"/>
    <mergeCell ref="AVU47:AVV47"/>
    <mergeCell ref="AVW47:AVX47"/>
    <mergeCell ref="AVY47:AVZ47"/>
    <mergeCell ref="AVG47:AVH47"/>
    <mergeCell ref="AVI47:AVJ47"/>
    <mergeCell ref="AVK47:AVL47"/>
    <mergeCell ref="AVM47:AVN47"/>
    <mergeCell ref="AVO47:AVP47"/>
    <mergeCell ref="AUW47:AUX47"/>
    <mergeCell ref="AUY47:AUZ47"/>
    <mergeCell ref="AVA47:AVB47"/>
    <mergeCell ref="AVC47:AVD47"/>
    <mergeCell ref="AVE47:AVF47"/>
    <mergeCell ref="AUM47:AUN47"/>
    <mergeCell ref="AUO47:AUP47"/>
    <mergeCell ref="AUQ47:AUR47"/>
    <mergeCell ref="AUS47:AUT47"/>
    <mergeCell ref="AUU47:AUV47"/>
    <mergeCell ref="AXE47:AXF47"/>
    <mergeCell ref="AXG47:AXH47"/>
    <mergeCell ref="AXI47:AXJ47"/>
    <mergeCell ref="AXK47:AXL47"/>
    <mergeCell ref="AXM47:AXN47"/>
    <mergeCell ref="AWU47:AWV47"/>
    <mergeCell ref="AWW47:AWX47"/>
    <mergeCell ref="AWY47:AWZ47"/>
    <mergeCell ref="AXA47:AXB47"/>
    <mergeCell ref="AXC47:AXD47"/>
    <mergeCell ref="AWK47:AWL47"/>
    <mergeCell ref="AWM47:AWN47"/>
    <mergeCell ref="AWO47:AWP47"/>
    <mergeCell ref="AWQ47:AWR47"/>
    <mergeCell ref="AWS47:AWT47"/>
    <mergeCell ref="AWA47:AWB47"/>
    <mergeCell ref="AWC47:AWD47"/>
    <mergeCell ref="AWE47:AWF47"/>
    <mergeCell ref="AWG47:AWH47"/>
    <mergeCell ref="AWI47:AWJ47"/>
    <mergeCell ref="AYS47:AYT47"/>
    <mergeCell ref="AYU47:AYV47"/>
    <mergeCell ref="AYW47:AYX47"/>
    <mergeCell ref="AYY47:AYZ47"/>
    <mergeCell ref="AZA47:AZB47"/>
    <mergeCell ref="AYI47:AYJ47"/>
    <mergeCell ref="AYK47:AYL47"/>
    <mergeCell ref="AYM47:AYN47"/>
    <mergeCell ref="AYO47:AYP47"/>
    <mergeCell ref="AYQ47:AYR47"/>
    <mergeCell ref="AXY47:AXZ47"/>
    <mergeCell ref="AYA47:AYB47"/>
    <mergeCell ref="AYC47:AYD47"/>
    <mergeCell ref="AYE47:AYF47"/>
    <mergeCell ref="AYG47:AYH47"/>
    <mergeCell ref="AXO47:AXP47"/>
    <mergeCell ref="AXQ47:AXR47"/>
    <mergeCell ref="AXS47:AXT47"/>
    <mergeCell ref="AXU47:AXV47"/>
    <mergeCell ref="AXW47:AXX47"/>
    <mergeCell ref="BAG47:BAH47"/>
    <mergeCell ref="BAI47:BAJ47"/>
    <mergeCell ref="BAK47:BAL47"/>
    <mergeCell ref="BAM47:BAN47"/>
    <mergeCell ref="BAO47:BAP47"/>
    <mergeCell ref="AZW47:AZX47"/>
    <mergeCell ref="AZY47:AZZ47"/>
    <mergeCell ref="BAA47:BAB47"/>
    <mergeCell ref="BAC47:BAD47"/>
    <mergeCell ref="BAE47:BAF47"/>
    <mergeCell ref="AZM47:AZN47"/>
    <mergeCell ref="AZO47:AZP47"/>
    <mergeCell ref="AZQ47:AZR47"/>
    <mergeCell ref="AZS47:AZT47"/>
    <mergeCell ref="AZU47:AZV47"/>
    <mergeCell ref="AZC47:AZD47"/>
    <mergeCell ref="AZE47:AZF47"/>
    <mergeCell ref="AZG47:AZH47"/>
    <mergeCell ref="AZI47:AZJ47"/>
    <mergeCell ref="AZK47:AZL47"/>
    <mergeCell ref="BBU47:BBV47"/>
    <mergeCell ref="BBW47:BBX47"/>
    <mergeCell ref="BBY47:BBZ47"/>
    <mergeCell ref="BCA47:BCB47"/>
    <mergeCell ref="BCC47:BCD47"/>
    <mergeCell ref="BBK47:BBL47"/>
    <mergeCell ref="BBM47:BBN47"/>
    <mergeCell ref="BBO47:BBP47"/>
    <mergeCell ref="BBQ47:BBR47"/>
    <mergeCell ref="BBS47:BBT47"/>
    <mergeCell ref="BBA47:BBB47"/>
    <mergeCell ref="BBC47:BBD47"/>
    <mergeCell ref="BBE47:BBF47"/>
    <mergeCell ref="BBG47:BBH47"/>
    <mergeCell ref="BBI47:BBJ47"/>
    <mergeCell ref="BAQ47:BAR47"/>
    <mergeCell ref="BAS47:BAT47"/>
    <mergeCell ref="BAU47:BAV47"/>
    <mergeCell ref="BAW47:BAX47"/>
    <mergeCell ref="BAY47:BAZ47"/>
    <mergeCell ref="BDI47:BDJ47"/>
    <mergeCell ref="BDK47:BDL47"/>
    <mergeCell ref="BDM47:BDN47"/>
    <mergeCell ref="BDO47:BDP47"/>
    <mergeCell ref="BDQ47:BDR47"/>
    <mergeCell ref="BCY47:BCZ47"/>
    <mergeCell ref="BDA47:BDB47"/>
    <mergeCell ref="BDC47:BDD47"/>
    <mergeCell ref="BDE47:BDF47"/>
    <mergeCell ref="BDG47:BDH47"/>
    <mergeCell ref="BCO47:BCP47"/>
    <mergeCell ref="BCQ47:BCR47"/>
    <mergeCell ref="BCS47:BCT47"/>
    <mergeCell ref="BCU47:BCV47"/>
    <mergeCell ref="BCW47:BCX47"/>
    <mergeCell ref="BCE47:BCF47"/>
    <mergeCell ref="BCG47:BCH47"/>
    <mergeCell ref="BCI47:BCJ47"/>
    <mergeCell ref="BCK47:BCL47"/>
    <mergeCell ref="BCM47:BCN47"/>
    <mergeCell ref="BEW47:BEX47"/>
    <mergeCell ref="BEY47:BEZ47"/>
    <mergeCell ref="BFA47:BFB47"/>
    <mergeCell ref="BFC47:BFD47"/>
    <mergeCell ref="BFE47:BFF47"/>
    <mergeCell ref="BEM47:BEN47"/>
    <mergeCell ref="BEO47:BEP47"/>
    <mergeCell ref="BEQ47:BER47"/>
    <mergeCell ref="BES47:BET47"/>
    <mergeCell ref="BEU47:BEV47"/>
    <mergeCell ref="BEC47:BED47"/>
    <mergeCell ref="BEE47:BEF47"/>
    <mergeCell ref="BEG47:BEH47"/>
    <mergeCell ref="BEI47:BEJ47"/>
    <mergeCell ref="BEK47:BEL47"/>
    <mergeCell ref="BDS47:BDT47"/>
    <mergeCell ref="BDU47:BDV47"/>
    <mergeCell ref="BDW47:BDX47"/>
    <mergeCell ref="BDY47:BDZ47"/>
    <mergeCell ref="BEA47:BEB47"/>
    <mergeCell ref="BGK47:BGL47"/>
    <mergeCell ref="BGM47:BGN47"/>
    <mergeCell ref="BGO47:BGP47"/>
    <mergeCell ref="BGQ47:BGR47"/>
    <mergeCell ref="BGS47:BGT47"/>
    <mergeCell ref="BGA47:BGB47"/>
    <mergeCell ref="BGC47:BGD47"/>
    <mergeCell ref="BGE47:BGF47"/>
    <mergeCell ref="BGG47:BGH47"/>
    <mergeCell ref="BGI47:BGJ47"/>
    <mergeCell ref="BFQ47:BFR47"/>
    <mergeCell ref="BFS47:BFT47"/>
    <mergeCell ref="BFU47:BFV47"/>
    <mergeCell ref="BFW47:BFX47"/>
    <mergeCell ref="BFY47:BFZ47"/>
    <mergeCell ref="BFG47:BFH47"/>
    <mergeCell ref="BFI47:BFJ47"/>
    <mergeCell ref="BFK47:BFL47"/>
    <mergeCell ref="BFM47:BFN47"/>
    <mergeCell ref="BFO47:BFP47"/>
    <mergeCell ref="BHY47:BHZ47"/>
    <mergeCell ref="BIA47:BIB47"/>
    <mergeCell ref="BIC47:BID47"/>
    <mergeCell ref="BIE47:BIF47"/>
    <mergeCell ref="BIG47:BIH47"/>
    <mergeCell ref="BHO47:BHP47"/>
    <mergeCell ref="BHQ47:BHR47"/>
    <mergeCell ref="BHS47:BHT47"/>
    <mergeCell ref="BHU47:BHV47"/>
    <mergeCell ref="BHW47:BHX47"/>
    <mergeCell ref="BHE47:BHF47"/>
    <mergeCell ref="BHG47:BHH47"/>
    <mergeCell ref="BHI47:BHJ47"/>
    <mergeCell ref="BHK47:BHL47"/>
    <mergeCell ref="BHM47:BHN47"/>
    <mergeCell ref="BGU47:BGV47"/>
    <mergeCell ref="BGW47:BGX47"/>
    <mergeCell ref="BGY47:BGZ47"/>
    <mergeCell ref="BHA47:BHB47"/>
    <mergeCell ref="BHC47:BHD47"/>
    <mergeCell ref="BJM47:BJN47"/>
    <mergeCell ref="BJO47:BJP47"/>
    <mergeCell ref="BJQ47:BJR47"/>
    <mergeCell ref="BJS47:BJT47"/>
    <mergeCell ref="BJU47:BJV47"/>
    <mergeCell ref="BJC47:BJD47"/>
    <mergeCell ref="BJE47:BJF47"/>
    <mergeCell ref="BJG47:BJH47"/>
    <mergeCell ref="BJI47:BJJ47"/>
    <mergeCell ref="BJK47:BJL47"/>
    <mergeCell ref="BIS47:BIT47"/>
    <mergeCell ref="BIU47:BIV47"/>
    <mergeCell ref="BIW47:BIX47"/>
    <mergeCell ref="BIY47:BIZ47"/>
    <mergeCell ref="BJA47:BJB47"/>
    <mergeCell ref="BII47:BIJ47"/>
    <mergeCell ref="BIK47:BIL47"/>
    <mergeCell ref="BIM47:BIN47"/>
    <mergeCell ref="BIO47:BIP47"/>
    <mergeCell ref="BIQ47:BIR47"/>
    <mergeCell ref="BLA47:BLB47"/>
    <mergeCell ref="BLC47:BLD47"/>
    <mergeCell ref="BLE47:BLF47"/>
    <mergeCell ref="BLG47:BLH47"/>
    <mergeCell ref="BLI47:BLJ47"/>
    <mergeCell ref="BKQ47:BKR47"/>
    <mergeCell ref="BKS47:BKT47"/>
    <mergeCell ref="BKU47:BKV47"/>
    <mergeCell ref="BKW47:BKX47"/>
    <mergeCell ref="BKY47:BKZ47"/>
    <mergeCell ref="BKG47:BKH47"/>
    <mergeCell ref="BKI47:BKJ47"/>
    <mergeCell ref="BKK47:BKL47"/>
    <mergeCell ref="BKM47:BKN47"/>
    <mergeCell ref="BKO47:BKP47"/>
    <mergeCell ref="BJW47:BJX47"/>
    <mergeCell ref="BJY47:BJZ47"/>
    <mergeCell ref="BKA47:BKB47"/>
    <mergeCell ref="BKC47:BKD47"/>
    <mergeCell ref="BKE47:BKF47"/>
    <mergeCell ref="BMO47:BMP47"/>
    <mergeCell ref="BMQ47:BMR47"/>
    <mergeCell ref="BMS47:BMT47"/>
    <mergeCell ref="BMU47:BMV47"/>
    <mergeCell ref="BMW47:BMX47"/>
    <mergeCell ref="BME47:BMF47"/>
    <mergeCell ref="BMG47:BMH47"/>
    <mergeCell ref="BMI47:BMJ47"/>
    <mergeCell ref="BMK47:BML47"/>
    <mergeCell ref="BMM47:BMN47"/>
    <mergeCell ref="BLU47:BLV47"/>
    <mergeCell ref="BLW47:BLX47"/>
    <mergeCell ref="BLY47:BLZ47"/>
    <mergeCell ref="BMA47:BMB47"/>
    <mergeCell ref="BMC47:BMD47"/>
    <mergeCell ref="BLK47:BLL47"/>
    <mergeCell ref="BLM47:BLN47"/>
    <mergeCell ref="BLO47:BLP47"/>
    <mergeCell ref="BLQ47:BLR47"/>
    <mergeCell ref="BLS47:BLT47"/>
    <mergeCell ref="BOC47:BOD47"/>
    <mergeCell ref="BOE47:BOF47"/>
    <mergeCell ref="BOG47:BOH47"/>
    <mergeCell ref="BOI47:BOJ47"/>
    <mergeCell ref="BOK47:BOL47"/>
    <mergeCell ref="BNS47:BNT47"/>
    <mergeCell ref="BNU47:BNV47"/>
    <mergeCell ref="BNW47:BNX47"/>
    <mergeCell ref="BNY47:BNZ47"/>
    <mergeCell ref="BOA47:BOB47"/>
    <mergeCell ref="BNI47:BNJ47"/>
    <mergeCell ref="BNK47:BNL47"/>
    <mergeCell ref="BNM47:BNN47"/>
    <mergeCell ref="BNO47:BNP47"/>
    <mergeCell ref="BNQ47:BNR47"/>
    <mergeCell ref="BMY47:BMZ47"/>
    <mergeCell ref="BNA47:BNB47"/>
    <mergeCell ref="BNC47:BND47"/>
    <mergeCell ref="BNE47:BNF47"/>
    <mergeCell ref="BNG47:BNH47"/>
    <mergeCell ref="BPQ47:BPR47"/>
    <mergeCell ref="BPS47:BPT47"/>
    <mergeCell ref="BPU47:BPV47"/>
    <mergeCell ref="BPW47:BPX47"/>
    <mergeCell ref="BPY47:BPZ47"/>
    <mergeCell ref="BPG47:BPH47"/>
    <mergeCell ref="BPI47:BPJ47"/>
    <mergeCell ref="BPK47:BPL47"/>
    <mergeCell ref="BPM47:BPN47"/>
    <mergeCell ref="BPO47:BPP47"/>
    <mergeCell ref="BOW47:BOX47"/>
    <mergeCell ref="BOY47:BOZ47"/>
    <mergeCell ref="BPA47:BPB47"/>
    <mergeCell ref="BPC47:BPD47"/>
    <mergeCell ref="BPE47:BPF47"/>
    <mergeCell ref="BOM47:BON47"/>
    <mergeCell ref="BOO47:BOP47"/>
    <mergeCell ref="BOQ47:BOR47"/>
    <mergeCell ref="BOS47:BOT47"/>
    <mergeCell ref="BOU47:BOV47"/>
    <mergeCell ref="BRE47:BRF47"/>
    <mergeCell ref="BRG47:BRH47"/>
    <mergeCell ref="BRI47:BRJ47"/>
    <mergeCell ref="BRK47:BRL47"/>
    <mergeCell ref="BRM47:BRN47"/>
    <mergeCell ref="BQU47:BQV47"/>
    <mergeCell ref="BQW47:BQX47"/>
    <mergeCell ref="BQY47:BQZ47"/>
    <mergeCell ref="BRA47:BRB47"/>
    <mergeCell ref="BRC47:BRD47"/>
    <mergeCell ref="BQK47:BQL47"/>
    <mergeCell ref="BQM47:BQN47"/>
    <mergeCell ref="BQO47:BQP47"/>
    <mergeCell ref="BQQ47:BQR47"/>
    <mergeCell ref="BQS47:BQT47"/>
    <mergeCell ref="BQA47:BQB47"/>
    <mergeCell ref="BQC47:BQD47"/>
    <mergeCell ref="BQE47:BQF47"/>
    <mergeCell ref="BQG47:BQH47"/>
    <mergeCell ref="BQI47:BQJ47"/>
    <mergeCell ref="BSS47:BST47"/>
    <mergeCell ref="BSU47:BSV47"/>
    <mergeCell ref="BSW47:BSX47"/>
    <mergeCell ref="BSY47:BSZ47"/>
    <mergeCell ref="BTA47:BTB47"/>
    <mergeCell ref="BSI47:BSJ47"/>
    <mergeCell ref="BSK47:BSL47"/>
    <mergeCell ref="BSM47:BSN47"/>
    <mergeCell ref="BSO47:BSP47"/>
    <mergeCell ref="BSQ47:BSR47"/>
    <mergeCell ref="BRY47:BRZ47"/>
    <mergeCell ref="BSA47:BSB47"/>
    <mergeCell ref="BSC47:BSD47"/>
    <mergeCell ref="BSE47:BSF47"/>
    <mergeCell ref="BSG47:BSH47"/>
    <mergeCell ref="BRO47:BRP47"/>
    <mergeCell ref="BRQ47:BRR47"/>
    <mergeCell ref="BRS47:BRT47"/>
    <mergeCell ref="BRU47:BRV47"/>
    <mergeCell ref="BRW47:BRX47"/>
    <mergeCell ref="BUG47:BUH47"/>
    <mergeCell ref="BUI47:BUJ47"/>
    <mergeCell ref="BUK47:BUL47"/>
    <mergeCell ref="BUM47:BUN47"/>
    <mergeCell ref="BUO47:BUP47"/>
    <mergeCell ref="BTW47:BTX47"/>
    <mergeCell ref="BTY47:BTZ47"/>
    <mergeCell ref="BUA47:BUB47"/>
    <mergeCell ref="BUC47:BUD47"/>
    <mergeCell ref="BUE47:BUF47"/>
    <mergeCell ref="BTM47:BTN47"/>
    <mergeCell ref="BTO47:BTP47"/>
    <mergeCell ref="BTQ47:BTR47"/>
    <mergeCell ref="BTS47:BTT47"/>
    <mergeCell ref="BTU47:BTV47"/>
    <mergeCell ref="BTC47:BTD47"/>
    <mergeCell ref="BTE47:BTF47"/>
    <mergeCell ref="BTG47:BTH47"/>
    <mergeCell ref="BTI47:BTJ47"/>
    <mergeCell ref="BTK47:BTL47"/>
    <mergeCell ref="BVU47:BVV47"/>
    <mergeCell ref="BVW47:BVX47"/>
    <mergeCell ref="BVY47:BVZ47"/>
    <mergeCell ref="BWA47:BWB47"/>
    <mergeCell ref="BWC47:BWD47"/>
    <mergeCell ref="BVK47:BVL47"/>
    <mergeCell ref="BVM47:BVN47"/>
    <mergeCell ref="BVO47:BVP47"/>
    <mergeCell ref="BVQ47:BVR47"/>
    <mergeCell ref="BVS47:BVT47"/>
    <mergeCell ref="BVA47:BVB47"/>
    <mergeCell ref="BVC47:BVD47"/>
    <mergeCell ref="BVE47:BVF47"/>
    <mergeCell ref="BVG47:BVH47"/>
    <mergeCell ref="BVI47:BVJ47"/>
    <mergeCell ref="BUQ47:BUR47"/>
    <mergeCell ref="BUS47:BUT47"/>
    <mergeCell ref="BUU47:BUV47"/>
    <mergeCell ref="BUW47:BUX47"/>
    <mergeCell ref="BUY47:BUZ47"/>
    <mergeCell ref="BXI47:BXJ47"/>
    <mergeCell ref="BXK47:BXL47"/>
    <mergeCell ref="BXM47:BXN47"/>
    <mergeCell ref="BXO47:BXP47"/>
    <mergeCell ref="BXQ47:BXR47"/>
    <mergeCell ref="BWY47:BWZ47"/>
    <mergeCell ref="BXA47:BXB47"/>
    <mergeCell ref="BXC47:BXD47"/>
    <mergeCell ref="BXE47:BXF47"/>
    <mergeCell ref="BXG47:BXH47"/>
    <mergeCell ref="BWO47:BWP47"/>
    <mergeCell ref="BWQ47:BWR47"/>
    <mergeCell ref="BWS47:BWT47"/>
    <mergeCell ref="BWU47:BWV47"/>
    <mergeCell ref="BWW47:BWX47"/>
    <mergeCell ref="BWE47:BWF47"/>
    <mergeCell ref="BWG47:BWH47"/>
    <mergeCell ref="BWI47:BWJ47"/>
    <mergeCell ref="BWK47:BWL47"/>
    <mergeCell ref="BWM47:BWN47"/>
    <mergeCell ref="BYW47:BYX47"/>
    <mergeCell ref="BYY47:BYZ47"/>
    <mergeCell ref="BZA47:BZB47"/>
    <mergeCell ref="BZC47:BZD47"/>
    <mergeCell ref="BZE47:BZF47"/>
    <mergeCell ref="BYM47:BYN47"/>
    <mergeCell ref="BYO47:BYP47"/>
    <mergeCell ref="BYQ47:BYR47"/>
    <mergeCell ref="BYS47:BYT47"/>
    <mergeCell ref="BYU47:BYV47"/>
    <mergeCell ref="BYC47:BYD47"/>
    <mergeCell ref="BYE47:BYF47"/>
    <mergeCell ref="BYG47:BYH47"/>
    <mergeCell ref="BYI47:BYJ47"/>
    <mergeCell ref="BYK47:BYL47"/>
    <mergeCell ref="BXS47:BXT47"/>
    <mergeCell ref="BXU47:BXV47"/>
    <mergeCell ref="BXW47:BXX47"/>
    <mergeCell ref="BXY47:BXZ47"/>
    <mergeCell ref="BYA47:BYB47"/>
    <mergeCell ref="CAK47:CAL47"/>
    <mergeCell ref="CAM47:CAN47"/>
    <mergeCell ref="CAO47:CAP47"/>
    <mergeCell ref="CAQ47:CAR47"/>
    <mergeCell ref="CAS47:CAT47"/>
    <mergeCell ref="CAA47:CAB47"/>
    <mergeCell ref="CAC47:CAD47"/>
    <mergeCell ref="CAE47:CAF47"/>
    <mergeCell ref="CAG47:CAH47"/>
    <mergeCell ref="CAI47:CAJ47"/>
    <mergeCell ref="BZQ47:BZR47"/>
    <mergeCell ref="BZS47:BZT47"/>
    <mergeCell ref="BZU47:BZV47"/>
    <mergeCell ref="BZW47:BZX47"/>
    <mergeCell ref="BZY47:BZZ47"/>
    <mergeCell ref="BZG47:BZH47"/>
    <mergeCell ref="BZI47:BZJ47"/>
    <mergeCell ref="BZK47:BZL47"/>
    <mergeCell ref="BZM47:BZN47"/>
    <mergeCell ref="BZO47:BZP47"/>
    <mergeCell ref="CBY47:CBZ47"/>
    <mergeCell ref="CCA47:CCB47"/>
    <mergeCell ref="CCC47:CCD47"/>
    <mergeCell ref="CCE47:CCF47"/>
    <mergeCell ref="CCG47:CCH47"/>
    <mergeCell ref="CBO47:CBP47"/>
    <mergeCell ref="CBQ47:CBR47"/>
    <mergeCell ref="CBS47:CBT47"/>
    <mergeCell ref="CBU47:CBV47"/>
    <mergeCell ref="CBW47:CBX47"/>
    <mergeCell ref="CBE47:CBF47"/>
    <mergeCell ref="CBG47:CBH47"/>
    <mergeCell ref="CBI47:CBJ47"/>
    <mergeCell ref="CBK47:CBL47"/>
    <mergeCell ref="CBM47:CBN47"/>
    <mergeCell ref="CAU47:CAV47"/>
    <mergeCell ref="CAW47:CAX47"/>
    <mergeCell ref="CAY47:CAZ47"/>
    <mergeCell ref="CBA47:CBB47"/>
    <mergeCell ref="CBC47:CBD47"/>
    <mergeCell ref="CDM47:CDN47"/>
    <mergeCell ref="CDO47:CDP47"/>
    <mergeCell ref="CDQ47:CDR47"/>
    <mergeCell ref="CDS47:CDT47"/>
    <mergeCell ref="CDU47:CDV47"/>
    <mergeCell ref="CDC47:CDD47"/>
    <mergeCell ref="CDE47:CDF47"/>
    <mergeCell ref="CDG47:CDH47"/>
    <mergeCell ref="CDI47:CDJ47"/>
    <mergeCell ref="CDK47:CDL47"/>
    <mergeCell ref="CCS47:CCT47"/>
    <mergeCell ref="CCU47:CCV47"/>
    <mergeCell ref="CCW47:CCX47"/>
    <mergeCell ref="CCY47:CCZ47"/>
    <mergeCell ref="CDA47:CDB47"/>
    <mergeCell ref="CCI47:CCJ47"/>
    <mergeCell ref="CCK47:CCL47"/>
    <mergeCell ref="CCM47:CCN47"/>
    <mergeCell ref="CCO47:CCP47"/>
    <mergeCell ref="CCQ47:CCR47"/>
    <mergeCell ref="CFA47:CFB47"/>
    <mergeCell ref="CFC47:CFD47"/>
    <mergeCell ref="CFE47:CFF47"/>
    <mergeCell ref="CFG47:CFH47"/>
    <mergeCell ref="CFI47:CFJ47"/>
    <mergeCell ref="CEQ47:CER47"/>
    <mergeCell ref="CES47:CET47"/>
    <mergeCell ref="CEU47:CEV47"/>
    <mergeCell ref="CEW47:CEX47"/>
    <mergeCell ref="CEY47:CEZ47"/>
    <mergeCell ref="CEG47:CEH47"/>
    <mergeCell ref="CEI47:CEJ47"/>
    <mergeCell ref="CEK47:CEL47"/>
    <mergeCell ref="CEM47:CEN47"/>
    <mergeCell ref="CEO47:CEP47"/>
    <mergeCell ref="CDW47:CDX47"/>
    <mergeCell ref="CDY47:CDZ47"/>
    <mergeCell ref="CEA47:CEB47"/>
    <mergeCell ref="CEC47:CED47"/>
    <mergeCell ref="CEE47:CEF47"/>
    <mergeCell ref="CGO47:CGP47"/>
    <mergeCell ref="CGQ47:CGR47"/>
    <mergeCell ref="CGS47:CGT47"/>
    <mergeCell ref="CGU47:CGV47"/>
    <mergeCell ref="CGW47:CGX47"/>
    <mergeCell ref="CGE47:CGF47"/>
    <mergeCell ref="CGG47:CGH47"/>
    <mergeCell ref="CGI47:CGJ47"/>
    <mergeCell ref="CGK47:CGL47"/>
    <mergeCell ref="CGM47:CGN47"/>
    <mergeCell ref="CFU47:CFV47"/>
    <mergeCell ref="CFW47:CFX47"/>
    <mergeCell ref="CFY47:CFZ47"/>
    <mergeCell ref="CGA47:CGB47"/>
    <mergeCell ref="CGC47:CGD47"/>
    <mergeCell ref="CFK47:CFL47"/>
    <mergeCell ref="CFM47:CFN47"/>
    <mergeCell ref="CFO47:CFP47"/>
    <mergeCell ref="CFQ47:CFR47"/>
    <mergeCell ref="CFS47:CFT47"/>
    <mergeCell ref="CIC47:CID47"/>
    <mergeCell ref="CIE47:CIF47"/>
    <mergeCell ref="CIG47:CIH47"/>
    <mergeCell ref="CII47:CIJ47"/>
    <mergeCell ref="CIK47:CIL47"/>
    <mergeCell ref="CHS47:CHT47"/>
    <mergeCell ref="CHU47:CHV47"/>
    <mergeCell ref="CHW47:CHX47"/>
    <mergeCell ref="CHY47:CHZ47"/>
    <mergeCell ref="CIA47:CIB47"/>
    <mergeCell ref="CHI47:CHJ47"/>
    <mergeCell ref="CHK47:CHL47"/>
    <mergeCell ref="CHM47:CHN47"/>
    <mergeCell ref="CHO47:CHP47"/>
    <mergeCell ref="CHQ47:CHR47"/>
    <mergeCell ref="CGY47:CGZ47"/>
    <mergeCell ref="CHA47:CHB47"/>
    <mergeCell ref="CHC47:CHD47"/>
    <mergeCell ref="CHE47:CHF47"/>
    <mergeCell ref="CHG47:CHH47"/>
    <mergeCell ref="CJQ47:CJR47"/>
    <mergeCell ref="CJS47:CJT47"/>
    <mergeCell ref="CJU47:CJV47"/>
    <mergeCell ref="CJW47:CJX47"/>
    <mergeCell ref="CJY47:CJZ47"/>
    <mergeCell ref="CJG47:CJH47"/>
    <mergeCell ref="CJI47:CJJ47"/>
    <mergeCell ref="CJK47:CJL47"/>
    <mergeCell ref="CJM47:CJN47"/>
    <mergeCell ref="CJO47:CJP47"/>
    <mergeCell ref="CIW47:CIX47"/>
    <mergeCell ref="CIY47:CIZ47"/>
    <mergeCell ref="CJA47:CJB47"/>
    <mergeCell ref="CJC47:CJD47"/>
    <mergeCell ref="CJE47:CJF47"/>
    <mergeCell ref="CIM47:CIN47"/>
    <mergeCell ref="CIO47:CIP47"/>
    <mergeCell ref="CIQ47:CIR47"/>
    <mergeCell ref="CIS47:CIT47"/>
    <mergeCell ref="CIU47:CIV47"/>
    <mergeCell ref="CLE47:CLF47"/>
    <mergeCell ref="CLG47:CLH47"/>
    <mergeCell ref="CLI47:CLJ47"/>
    <mergeCell ref="CLK47:CLL47"/>
    <mergeCell ref="CLM47:CLN47"/>
    <mergeCell ref="CKU47:CKV47"/>
    <mergeCell ref="CKW47:CKX47"/>
    <mergeCell ref="CKY47:CKZ47"/>
    <mergeCell ref="CLA47:CLB47"/>
    <mergeCell ref="CLC47:CLD47"/>
    <mergeCell ref="CKK47:CKL47"/>
    <mergeCell ref="CKM47:CKN47"/>
    <mergeCell ref="CKO47:CKP47"/>
    <mergeCell ref="CKQ47:CKR47"/>
    <mergeCell ref="CKS47:CKT47"/>
    <mergeCell ref="CKA47:CKB47"/>
    <mergeCell ref="CKC47:CKD47"/>
    <mergeCell ref="CKE47:CKF47"/>
    <mergeCell ref="CKG47:CKH47"/>
    <mergeCell ref="CKI47:CKJ47"/>
    <mergeCell ref="CMS47:CMT47"/>
    <mergeCell ref="CMU47:CMV47"/>
    <mergeCell ref="CMW47:CMX47"/>
    <mergeCell ref="CMY47:CMZ47"/>
    <mergeCell ref="CNA47:CNB47"/>
    <mergeCell ref="CMI47:CMJ47"/>
    <mergeCell ref="CMK47:CML47"/>
    <mergeCell ref="CMM47:CMN47"/>
    <mergeCell ref="CMO47:CMP47"/>
    <mergeCell ref="CMQ47:CMR47"/>
    <mergeCell ref="CLY47:CLZ47"/>
    <mergeCell ref="CMA47:CMB47"/>
    <mergeCell ref="CMC47:CMD47"/>
    <mergeCell ref="CME47:CMF47"/>
    <mergeCell ref="CMG47:CMH47"/>
    <mergeCell ref="CLO47:CLP47"/>
    <mergeCell ref="CLQ47:CLR47"/>
    <mergeCell ref="CLS47:CLT47"/>
    <mergeCell ref="CLU47:CLV47"/>
    <mergeCell ref="CLW47:CLX47"/>
    <mergeCell ref="COG47:COH47"/>
    <mergeCell ref="COI47:COJ47"/>
    <mergeCell ref="COK47:COL47"/>
    <mergeCell ref="COM47:CON47"/>
    <mergeCell ref="COO47:COP47"/>
    <mergeCell ref="CNW47:CNX47"/>
    <mergeCell ref="CNY47:CNZ47"/>
    <mergeCell ref="COA47:COB47"/>
    <mergeCell ref="COC47:COD47"/>
    <mergeCell ref="COE47:COF47"/>
    <mergeCell ref="CNM47:CNN47"/>
    <mergeCell ref="CNO47:CNP47"/>
    <mergeCell ref="CNQ47:CNR47"/>
    <mergeCell ref="CNS47:CNT47"/>
    <mergeCell ref="CNU47:CNV47"/>
    <mergeCell ref="CNC47:CND47"/>
    <mergeCell ref="CNE47:CNF47"/>
    <mergeCell ref="CNG47:CNH47"/>
    <mergeCell ref="CNI47:CNJ47"/>
    <mergeCell ref="CNK47:CNL47"/>
    <mergeCell ref="CPU47:CPV47"/>
    <mergeCell ref="CPW47:CPX47"/>
    <mergeCell ref="CPY47:CPZ47"/>
    <mergeCell ref="CQA47:CQB47"/>
    <mergeCell ref="CQC47:CQD47"/>
    <mergeCell ref="CPK47:CPL47"/>
    <mergeCell ref="CPM47:CPN47"/>
    <mergeCell ref="CPO47:CPP47"/>
    <mergeCell ref="CPQ47:CPR47"/>
    <mergeCell ref="CPS47:CPT47"/>
    <mergeCell ref="CPA47:CPB47"/>
    <mergeCell ref="CPC47:CPD47"/>
    <mergeCell ref="CPE47:CPF47"/>
    <mergeCell ref="CPG47:CPH47"/>
    <mergeCell ref="CPI47:CPJ47"/>
    <mergeCell ref="COQ47:COR47"/>
    <mergeCell ref="COS47:COT47"/>
    <mergeCell ref="COU47:COV47"/>
    <mergeCell ref="COW47:COX47"/>
    <mergeCell ref="COY47:COZ47"/>
    <mergeCell ref="CRI47:CRJ47"/>
    <mergeCell ref="CRK47:CRL47"/>
    <mergeCell ref="CRM47:CRN47"/>
    <mergeCell ref="CRO47:CRP47"/>
    <mergeCell ref="CRQ47:CRR47"/>
    <mergeCell ref="CQY47:CQZ47"/>
    <mergeCell ref="CRA47:CRB47"/>
    <mergeCell ref="CRC47:CRD47"/>
    <mergeCell ref="CRE47:CRF47"/>
    <mergeCell ref="CRG47:CRH47"/>
    <mergeCell ref="CQO47:CQP47"/>
    <mergeCell ref="CQQ47:CQR47"/>
    <mergeCell ref="CQS47:CQT47"/>
    <mergeCell ref="CQU47:CQV47"/>
    <mergeCell ref="CQW47:CQX47"/>
    <mergeCell ref="CQE47:CQF47"/>
    <mergeCell ref="CQG47:CQH47"/>
    <mergeCell ref="CQI47:CQJ47"/>
    <mergeCell ref="CQK47:CQL47"/>
    <mergeCell ref="CQM47:CQN47"/>
    <mergeCell ref="CSW47:CSX47"/>
    <mergeCell ref="CSY47:CSZ47"/>
    <mergeCell ref="CTA47:CTB47"/>
    <mergeCell ref="CTC47:CTD47"/>
    <mergeCell ref="CTE47:CTF47"/>
    <mergeCell ref="CSM47:CSN47"/>
    <mergeCell ref="CSO47:CSP47"/>
    <mergeCell ref="CSQ47:CSR47"/>
    <mergeCell ref="CSS47:CST47"/>
    <mergeCell ref="CSU47:CSV47"/>
    <mergeCell ref="CSC47:CSD47"/>
    <mergeCell ref="CSE47:CSF47"/>
    <mergeCell ref="CSG47:CSH47"/>
    <mergeCell ref="CSI47:CSJ47"/>
    <mergeCell ref="CSK47:CSL47"/>
    <mergeCell ref="CRS47:CRT47"/>
    <mergeCell ref="CRU47:CRV47"/>
    <mergeCell ref="CRW47:CRX47"/>
    <mergeCell ref="CRY47:CRZ47"/>
    <mergeCell ref="CSA47:CSB47"/>
    <mergeCell ref="CUK47:CUL47"/>
    <mergeCell ref="CUM47:CUN47"/>
    <mergeCell ref="CUO47:CUP47"/>
    <mergeCell ref="CUQ47:CUR47"/>
    <mergeCell ref="CUS47:CUT47"/>
    <mergeCell ref="CUA47:CUB47"/>
    <mergeCell ref="CUC47:CUD47"/>
    <mergeCell ref="CUE47:CUF47"/>
    <mergeCell ref="CUG47:CUH47"/>
    <mergeCell ref="CUI47:CUJ47"/>
    <mergeCell ref="CTQ47:CTR47"/>
    <mergeCell ref="CTS47:CTT47"/>
    <mergeCell ref="CTU47:CTV47"/>
    <mergeCell ref="CTW47:CTX47"/>
    <mergeCell ref="CTY47:CTZ47"/>
    <mergeCell ref="CTG47:CTH47"/>
    <mergeCell ref="CTI47:CTJ47"/>
    <mergeCell ref="CTK47:CTL47"/>
    <mergeCell ref="CTM47:CTN47"/>
    <mergeCell ref="CTO47:CTP47"/>
    <mergeCell ref="CVY47:CVZ47"/>
    <mergeCell ref="CWA47:CWB47"/>
    <mergeCell ref="CWC47:CWD47"/>
    <mergeCell ref="CWE47:CWF47"/>
    <mergeCell ref="CWG47:CWH47"/>
    <mergeCell ref="CVO47:CVP47"/>
    <mergeCell ref="CVQ47:CVR47"/>
    <mergeCell ref="CVS47:CVT47"/>
    <mergeCell ref="CVU47:CVV47"/>
    <mergeCell ref="CVW47:CVX47"/>
    <mergeCell ref="CVE47:CVF47"/>
    <mergeCell ref="CVG47:CVH47"/>
    <mergeCell ref="CVI47:CVJ47"/>
    <mergeCell ref="CVK47:CVL47"/>
    <mergeCell ref="CVM47:CVN47"/>
    <mergeCell ref="CUU47:CUV47"/>
    <mergeCell ref="CUW47:CUX47"/>
    <mergeCell ref="CUY47:CUZ47"/>
    <mergeCell ref="CVA47:CVB47"/>
    <mergeCell ref="CVC47:CVD47"/>
    <mergeCell ref="CXM47:CXN47"/>
    <mergeCell ref="CXO47:CXP47"/>
    <mergeCell ref="CXQ47:CXR47"/>
    <mergeCell ref="CXS47:CXT47"/>
    <mergeCell ref="CXU47:CXV47"/>
    <mergeCell ref="CXC47:CXD47"/>
    <mergeCell ref="CXE47:CXF47"/>
    <mergeCell ref="CXG47:CXH47"/>
    <mergeCell ref="CXI47:CXJ47"/>
    <mergeCell ref="CXK47:CXL47"/>
    <mergeCell ref="CWS47:CWT47"/>
    <mergeCell ref="CWU47:CWV47"/>
    <mergeCell ref="CWW47:CWX47"/>
    <mergeCell ref="CWY47:CWZ47"/>
    <mergeCell ref="CXA47:CXB47"/>
    <mergeCell ref="CWI47:CWJ47"/>
    <mergeCell ref="CWK47:CWL47"/>
    <mergeCell ref="CWM47:CWN47"/>
    <mergeCell ref="CWO47:CWP47"/>
    <mergeCell ref="CWQ47:CWR47"/>
    <mergeCell ref="CZA47:CZB47"/>
    <mergeCell ref="CZC47:CZD47"/>
    <mergeCell ref="CZE47:CZF47"/>
    <mergeCell ref="CZG47:CZH47"/>
    <mergeCell ref="CZI47:CZJ47"/>
    <mergeCell ref="CYQ47:CYR47"/>
    <mergeCell ref="CYS47:CYT47"/>
    <mergeCell ref="CYU47:CYV47"/>
    <mergeCell ref="CYW47:CYX47"/>
    <mergeCell ref="CYY47:CYZ47"/>
    <mergeCell ref="CYG47:CYH47"/>
    <mergeCell ref="CYI47:CYJ47"/>
    <mergeCell ref="CYK47:CYL47"/>
    <mergeCell ref="CYM47:CYN47"/>
    <mergeCell ref="CYO47:CYP47"/>
    <mergeCell ref="CXW47:CXX47"/>
    <mergeCell ref="CXY47:CXZ47"/>
    <mergeCell ref="CYA47:CYB47"/>
    <mergeCell ref="CYC47:CYD47"/>
    <mergeCell ref="CYE47:CYF47"/>
    <mergeCell ref="DAO47:DAP47"/>
    <mergeCell ref="DAQ47:DAR47"/>
    <mergeCell ref="DAS47:DAT47"/>
    <mergeCell ref="DAU47:DAV47"/>
    <mergeCell ref="DAW47:DAX47"/>
    <mergeCell ref="DAE47:DAF47"/>
    <mergeCell ref="DAG47:DAH47"/>
    <mergeCell ref="DAI47:DAJ47"/>
    <mergeCell ref="DAK47:DAL47"/>
    <mergeCell ref="DAM47:DAN47"/>
    <mergeCell ref="CZU47:CZV47"/>
    <mergeCell ref="CZW47:CZX47"/>
    <mergeCell ref="CZY47:CZZ47"/>
    <mergeCell ref="DAA47:DAB47"/>
    <mergeCell ref="DAC47:DAD47"/>
    <mergeCell ref="CZK47:CZL47"/>
    <mergeCell ref="CZM47:CZN47"/>
    <mergeCell ref="CZO47:CZP47"/>
    <mergeCell ref="CZQ47:CZR47"/>
    <mergeCell ref="CZS47:CZT47"/>
    <mergeCell ref="DCC47:DCD47"/>
    <mergeCell ref="DCE47:DCF47"/>
    <mergeCell ref="DCG47:DCH47"/>
    <mergeCell ref="DCI47:DCJ47"/>
    <mergeCell ref="DCK47:DCL47"/>
    <mergeCell ref="DBS47:DBT47"/>
    <mergeCell ref="DBU47:DBV47"/>
    <mergeCell ref="DBW47:DBX47"/>
    <mergeCell ref="DBY47:DBZ47"/>
    <mergeCell ref="DCA47:DCB47"/>
    <mergeCell ref="DBI47:DBJ47"/>
    <mergeCell ref="DBK47:DBL47"/>
    <mergeCell ref="DBM47:DBN47"/>
    <mergeCell ref="DBO47:DBP47"/>
    <mergeCell ref="DBQ47:DBR47"/>
    <mergeCell ref="DAY47:DAZ47"/>
    <mergeCell ref="DBA47:DBB47"/>
    <mergeCell ref="DBC47:DBD47"/>
    <mergeCell ref="DBE47:DBF47"/>
    <mergeCell ref="DBG47:DBH47"/>
    <mergeCell ref="DDQ47:DDR47"/>
    <mergeCell ref="DDS47:DDT47"/>
    <mergeCell ref="DDU47:DDV47"/>
    <mergeCell ref="DDW47:DDX47"/>
    <mergeCell ref="DDY47:DDZ47"/>
    <mergeCell ref="DDG47:DDH47"/>
    <mergeCell ref="DDI47:DDJ47"/>
    <mergeCell ref="DDK47:DDL47"/>
    <mergeCell ref="DDM47:DDN47"/>
    <mergeCell ref="DDO47:DDP47"/>
    <mergeCell ref="DCW47:DCX47"/>
    <mergeCell ref="DCY47:DCZ47"/>
    <mergeCell ref="DDA47:DDB47"/>
    <mergeCell ref="DDC47:DDD47"/>
    <mergeCell ref="DDE47:DDF47"/>
    <mergeCell ref="DCM47:DCN47"/>
    <mergeCell ref="DCO47:DCP47"/>
    <mergeCell ref="DCQ47:DCR47"/>
    <mergeCell ref="DCS47:DCT47"/>
    <mergeCell ref="DCU47:DCV47"/>
    <mergeCell ref="DFE47:DFF47"/>
    <mergeCell ref="DFG47:DFH47"/>
    <mergeCell ref="DFI47:DFJ47"/>
    <mergeCell ref="DFK47:DFL47"/>
    <mergeCell ref="DFM47:DFN47"/>
    <mergeCell ref="DEU47:DEV47"/>
    <mergeCell ref="DEW47:DEX47"/>
    <mergeCell ref="DEY47:DEZ47"/>
    <mergeCell ref="DFA47:DFB47"/>
    <mergeCell ref="DFC47:DFD47"/>
    <mergeCell ref="DEK47:DEL47"/>
    <mergeCell ref="DEM47:DEN47"/>
    <mergeCell ref="DEO47:DEP47"/>
    <mergeCell ref="DEQ47:DER47"/>
    <mergeCell ref="DES47:DET47"/>
    <mergeCell ref="DEA47:DEB47"/>
    <mergeCell ref="DEC47:DED47"/>
    <mergeCell ref="DEE47:DEF47"/>
    <mergeCell ref="DEG47:DEH47"/>
    <mergeCell ref="DEI47:DEJ47"/>
    <mergeCell ref="DGS47:DGT47"/>
    <mergeCell ref="DGU47:DGV47"/>
    <mergeCell ref="DGW47:DGX47"/>
    <mergeCell ref="DGY47:DGZ47"/>
    <mergeCell ref="DHA47:DHB47"/>
    <mergeCell ref="DGI47:DGJ47"/>
    <mergeCell ref="DGK47:DGL47"/>
    <mergeCell ref="DGM47:DGN47"/>
    <mergeCell ref="DGO47:DGP47"/>
    <mergeCell ref="DGQ47:DGR47"/>
    <mergeCell ref="DFY47:DFZ47"/>
    <mergeCell ref="DGA47:DGB47"/>
    <mergeCell ref="DGC47:DGD47"/>
    <mergeCell ref="DGE47:DGF47"/>
    <mergeCell ref="DGG47:DGH47"/>
    <mergeCell ref="DFO47:DFP47"/>
    <mergeCell ref="DFQ47:DFR47"/>
    <mergeCell ref="DFS47:DFT47"/>
    <mergeCell ref="DFU47:DFV47"/>
    <mergeCell ref="DFW47:DFX47"/>
    <mergeCell ref="DIG47:DIH47"/>
    <mergeCell ref="DII47:DIJ47"/>
    <mergeCell ref="DIK47:DIL47"/>
    <mergeCell ref="DIM47:DIN47"/>
    <mergeCell ref="DIO47:DIP47"/>
    <mergeCell ref="DHW47:DHX47"/>
    <mergeCell ref="DHY47:DHZ47"/>
    <mergeCell ref="DIA47:DIB47"/>
    <mergeCell ref="DIC47:DID47"/>
    <mergeCell ref="DIE47:DIF47"/>
    <mergeCell ref="DHM47:DHN47"/>
    <mergeCell ref="DHO47:DHP47"/>
    <mergeCell ref="DHQ47:DHR47"/>
    <mergeCell ref="DHS47:DHT47"/>
    <mergeCell ref="DHU47:DHV47"/>
    <mergeCell ref="DHC47:DHD47"/>
    <mergeCell ref="DHE47:DHF47"/>
    <mergeCell ref="DHG47:DHH47"/>
    <mergeCell ref="DHI47:DHJ47"/>
    <mergeCell ref="DHK47:DHL47"/>
    <mergeCell ref="DJU47:DJV47"/>
    <mergeCell ref="DJW47:DJX47"/>
    <mergeCell ref="DJY47:DJZ47"/>
    <mergeCell ref="DKA47:DKB47"/>
    <mergeCell ref="DKC47:DKD47"/>
    <mergeCell ref="DJK47:DJL47"/>
    <mergeCell ref="DJM47:DJN47"/>
    <mergeCell ref="DJO47:DJP47"/>
    <mergeCell ref="DJQ47:DJR47"/>
    <mergeCell ref="DJS47:DJT47"/>
    <mergeCell ref="DJA47:DJB47"/>
    <mergeCell ref="DJC47:DJD47"/>
    <mergeCell ref="DJE47:DJF47"/>
    <mergeCell ref="DJG47:DJH47"/>
    <mergeCell ref="DJI47:DJJ47"/>
    <mergeCell ref="DIQ47:DIR47"/>
    <mergeCell ref="DIS47:DIT47"/>
    <mergeCell ref="DIU47:DIV47"/>
    <mergeCell ref="DIW47:DIX47"/>
    <mergeCell ref="DIY47:DIZ47"/>
    <mergeCell ref="DLI47:DLJ47"/>
    <mergeCell ref="DLK47:DLL47"/>
    <mergeCell ref="DLM47:DLN47"/>
    <mergeCell ref="DLO47:DLP47"/>
    <mergeCell ref="DLQ47:DLR47"/>
    <mergeCell ref="DKY47:DKZ47"/>
    <mergeCell ref="DLA47:DLB47"/>
    <mergeCell ref="DLC47:DLD47"/>
    <mergeCell ref="DLE47:DLF47"/>
    <mergeCell ref="DLG47:DLH47"/>
    <mergeCell ref="DKO47:DKP47"/>
    <mergeCell ref="DKQ47:DKR47"/>
    <mergeCell ref="DKS47:DKT47"/>
    <mergeCell ref="DKU47:DKV47"/>
    <mergeCell ref="DKW47:DKX47"/>
    <mergeCell ref="DKE47:DKF47"/>
    <mergeCell ref="DKG47:DKH47"/>
    <mergeCell ref="DKI47:DKJ47"/>
    <mergeCell ref="DKK47:DKL47"/>
    <mergeCell ref="DKM47:DKN47"/>
    <mergeCell ref="DMW47:DMX47"/>
    <mergeCell ref="DMY47:DMZ47"/>
    <mergeCell ref="DNA47:DNB47"/>
    <mergeCell ref="DNC47:DND47"/>
    <mergeCell ref="DNE47:DNF47"/>
    <mergeCell ref="DMM47:DMN47"/>
    <mergeCell ref="DMO47:DMP47"/>
    <mergeCell ref="DMQ47:DMR47"/>
    <mergeCell ref="DMS47:DMT47"/>
    <mergeCell ref="DMU47:DMV47"/>
    <mergeCell ref="DMC47:DMD47"/>
    <mergeCell ref="DME47:DMF47"/>
    <mergeCell ref="DMG47:DMH47"/>
    <mergeCell ref="DMI47:DMJ47"/>
    <mergeCell ref="DMK47:DML47"/>
    <mergeCell ref="DLS47:DLT47"/>
    <mergeCell ref="DLU47:DLV47"/>
    <mergeCell ref="DLW47:DLX47"/>
    <mergeCell ref="DLY47:DLZ47"/>
    <mergeCell ref="DMA47:DMB47"/>
    <mergeCell ref="DOK47:DOL47"/>
    <mergeCell ref="DOM47:DON47"/>
    <mergeCell ref="DOO47:DOP47"/>
    <mergeCell ref="DOQ47:DOR47"/>
    <mergeCell ref="DOS47:DOT47"/>
    <mergeCell ref="DOA47:DOB47"/>
    <mergeCell ref="DOC47:DOD47"/>
    <mergeCell ref="DOE47:DOF47"/>
    <mergeCell ref="DOG47:DOH47"/>
    <mergeCell ref="DOI47:DOJ47"/>
    <mergeCell ref="DNQ47:DNR47"/>
    <mergeCell ref="DNS47:DNT47"/>
    <mergeCell ref="DNU47:DNV47"/>
    <mergeCell ref="DNW47:DNX47"/>
    <mergeCell ref="DNY47:DNZ47"/>
    <mergeCell ref="DNG47:DNH47"/>
    <mergeCell ref="DNI47:DNJ47"/>
    <mergeCell ref="DNK47:DNL47"/>
    <mergeCell ref="DNM47:DNN47"/>
    <mergeCell ref="DNO47:DNP47"/>
    <mergeCell ref="DPY47:DPZ47"/>
    <mergeCell ref="DQA47:DQB47"/>
    <mergeCell ref="DQC47:DQD47"/>
    <mergeCell ref="DQE47:DQF47"/>
    <mergeCell ref="DQG47:DQH47"/>
    <mergeCell ref="DPO47:DPP47"/>
    <mergeCell ref="DPQ47:DPR47"/>
    <mergeCell ref="DPS47:DPT47"/>
    <mergeCell ref="DPU47:DPV47"/>
    <mergeCell ref="DPW47:DPX47"/>
    <mergeCell ref="DPE47:DPF47"/>
    <mergeCell ref="DPG47:DPH47"/>
    <mergeCell ref="DPI47:DPJ47"/>
    <mergeCell ref="DPK47:DPL47"/>
    <mergeCell ref="DPM47:DPN47"/>
    <mergeCell ref="DOU47:DOV47"/>
    <mergeCell ref="DOW47:DOX47"/>
    <mergeCell ref="DOY47:DOZ47"/>
    <mergeCell ref="DPA47:DPB47"/>
    <mergeCell ref="DPC47:DPD47"/>
    <mergeCell ref="DRM47:DRN47"/>
    <mergeCell ref="DRO47:DRP47"/>
    <mergeCell ref="DRQ47:DRR47"/>
    <mergeCell ref="DRS47:DRT47"/>
    <mergeCell ref="DRU47:DRV47"/>
    <mergeCell ref="DRC47:DRD47"/>
    <mergeCell ref="DRE47:DRF47"/>
    <mergeCell ref="DRG47:DRH47"/>
    <mergeCell ref="DRI47:DRJ47"/>
    <mergeCell ref="DRK47:DRL47"/>
    <mergeCell ref="DQS47:DQT47"/>
    <mergeCell ref="DQU47:DQV47"/>
    <mergeCell ref="DQW47:DQX47"/>
    <mergeCell ref="DQY47:DQZ47"/>
    <mergeCell ref="DRA47:DRB47"/>
    <mergeCell ref="DQI47:DQJ47"/>
    <mergeCell ref="DQK47:DQL47"/>
    <mergeCell ref="DQM47:DQN47"/>
    <mergeCell ref="DQO47:DQP47"/>
    <mergeCell ref="DQQ47:DQR47"/>
    <mergeCell ref="DTA47:DTB47"/>
    <mergeCell ref="DTC47:DTD47"/>
    <mergeCell ref="DTE47:DTF47"/>
    <mergeCell ref="DTG47:DTH47"/>
    <mergeCell ref="DTI47:DTJ47"/>
    <mergeCell ref="DSQ47:DSR47"/>
    <mergeCell ref="DSS47:DST47"/>
    <mergeCell ref="DSU47:DSV47"/>
    <mergeCell ref="DSW47:DSX47"/>
    <mergeCell ref="DSY47:DSZ47"/>
    <mergeCell ref="DSG47:DSH47"/>
    <mergeCell ref="DSI47:DSJ47"/>
    <mergeCell ref="DSK47:DSL47"/>
    <mergeCell ref="DSM47:DSN47"/>
    <mergeCell ref="DSO47:DSP47"/>
    <mergeCell ref="DRW47:DRX47"/>
    <mergeCell ref="DRY47:DRZ47"/>
    <mergeCell ref="DSA47:DSB47"/>
    <mergeCell ref="DSC47:DSD47"/>
    <mergeCell ref="DSE47:DSF47"/>
    <mergeCell ref="DUO47:DUP47"/>
    <mergeCell ref="DUQ47:DUR47"/>
    <mergeCell ref="DUS47:DUT47"/>
    <mergeCell ref="DUU47:DUV47"/>
    <mergeCell ref="DUW47:DUX47"/>
    <mergeCell ref="DUE47:DUF47"/>
    <mergeCell ref="DUG47:DUH47"/>
    <mergeCell ref="DUI47:DUJ47"/>
    <mergeCell ref="DUK47:DUL47"/>
    <mergeCell ref="DUM47:DUN47"/>
    <mergeCell ref="DTU47:DTV47"/>
    <mergeCell ref="DTW47:DTX47"/>
    <mergeCell ref="DTY47:DTZ47"/>
    <mergeCell ref="DUA47:DUB47"/>
    <mergeCell ref="DUC47:DUD47"/>
    <mergeCell ref="DTK47:DTL47"/>
    <mergeCell ref="DTM47:DTN47"/>
    <mergeCell ref="DTO47:DTP47"/>
    <mergeCell ref="DTQ47:DTR47"/>
    <mergeCell ref="DTS47:DTT47"/>
    <mergeCell ref="DWC47:DWD47"/>
    <mergeCell ref="DWE47:DWF47"/>
    <mergeCell ref="DWG47:DWH47"/>
    <mergeCell ref="DWI47:DWJ47"/>
    <mergeCell ref="DWK47:DWL47"/>
    <mergeCell ref="DVS47:DVT47"/>
    <mergeCell ref="DVU47:DVV47"/>
    <mergeCell ref="DVW47:DVX47"/>
    <mergeCell ref="DVY47:DVZ47"/>
    <mergeCell ref="DWA47:DWB47"/>
    <mergeCell ref="DVI47:DVJ47"/>
    <mergeCell ref="DVK47:DVL47"/>
    <mergeCell ref="DVM47:DVN47"/>
    <mergeCell ref="DVO47:DVP47"/>
    <mergeCell ref="DVQ47:DVR47"/>
    <mergeCell ref="DUY47:DUZ47"/>
    <mergeCell ref="DVA47:DVB47"/>
    <mergeCell ref="DVC47:DVD47"/>
    <mergeCell ref="DVE47:DVF47"/>
    <mergeCell ref="DVG47:DVH47"/>
    <mergeCell ref="DXQ47:DXR47"/>
    <mergeCell ref="DXS47:DXT47"/>
    <mergeCell ref="DXU47:DXV47"/>
    <mergeCell ref="DXW47:DXX47"/>
    <mergeCell ref="DXY47:DXZ47"/>
    <mergeCell ref="DXG47:DXH47"/>
    <mergeCell ref="DXI47:DXJ47"/>
    <mergeCell ref="DXK47:DXL47"/>
    <mergeCell ref="DXM47:DXN47"/>
    <mergeCell ref="DXO47:DXP47"/>
    <mergeCell ref="DWW47:DWX47"/>
    <mergeCell ref="DWY47:DWZ47"/>
    <mergeCell ref="DXA47:DXB47"/>
    <mergeCell ref="DXC47:DXD47"/>
    <mergeCell ref="DXE47:DXF47"/>
    <mergeCell ref="DWM47:DWN47"/>
    <mergeCell ref="DWO47:DWP47"/>
    <mergeCell ref="DWQ47:DWR47"/>
    <mergeCell ref="DWS47:DWT47"/>
    <mergeCell ref="DWU47:DWV47"/>
    <mergeCell ref="DZE47:DZF47"/>
    <mergeCell ref="DZG47:DZH47"/>
    <mergeCell ref="DZI47:DZJ47"/>
    <mergeCell ref="DZK47:DZL47"/>
    <mergeCell ref="DZM47:DZN47"/>
    <mergeCell ref="DYU47:DYV47"/>
    <mergeCell ref="DYW47:DYX47"/>
    <mergeCell ref="DYY47:DYZ47"/>
    <mergeCell ref="DZA47:DZB47"/>
    <mergeCell ref="DZC47:DZD47"/>
    <mergeCell ref="DYK47:DYL47"/>
    <mergeCell ref="DYM47:DYN47"/>
    <mergeCell ref="DYO47:DYP47"/>
    <mergeCell ref="DYQ47:DYR47"/>
    <mergeCell ref="DYS47:DYT47"/>
    <mergeCell ref="DYA47:DYB47"/>
    <mergeCell ref="DYC47:DYD47"/>
    <mergeCell ref="DYE47:DYF47"/>
    <mergeCell ref="DYG47:DYH47"/>
    <mergeCell ref="DYI47:DYJ47"/>
    <mergeCell ref="EAS47:EAT47"/>
    <mergeCell ref="EAU47:EAV47"/>
    <mergeCell ref="EAW47:EAX47"/>
    <mergeCell ref="EAY47:EAZ47"/>
    <mergeCell ref="EBA47:EBB47"/>
    <mergeCell ref="EAI47:EAJ47"/>
    <mergeCell ref="EAK47:EAL47"/>
    <mergeCell ref="EAM47:EAN47"/>
    <mergeCell ref="EAO47:EAP47"/>
    <mergeCell ref="EAQ47:EAR47"/>
    <mergeCell ref="DZY47:DZZ47"/>
    <mergeCell ref="EAA47:EAB47"/>
    <mergeCell ref="EAC47:EAD47"/>
    <mergeCell ref="EAE47:EAF47"/>
    <mergeCell ref="EAG47:EAH47"/>
    <mergeCell ref="DZO47:DZP47"/>
    <mergeCell ref="DZQ47:DZR47"/>
    <mergeCell ref="DZS47:DZT47"/>
    <mergeCell ref="DZU47:DZV47"/>
    <mergeCell ref="DZW47:DZX47"/>
    <mergeCell ref="ECG47:ECH47"/>
    <mergeCell ref="ECI47:ECJ47"/>
    <mergeCell ref="ECK47:ECL47"/>
    <mergeCell ref="ECM47:ECN47"/>
    <mergeCell ref="ECO47:ECP47"/>
    <mergeCell ref="EBW47:EBX47"/>
    <mergeCell ref="EBY47:EBZ47"/>
    <mergeCell ref="ECA47:ECB47"/>
    <mergeCell ref="ECC47:ECD47"/>
    <mergeCell ref="ECE47:ECF47"/>
    <mergeCell ref="EBM47:EBN47"/>
    <mergeCell ref="EBO47:EBP47"/>
    <mergeCell ref="EBQ47:EBR47"/>
    <mergeCell ref="EBS47:EBT47"/>
    <mergeCell ref="EBU47:EBV47"/>
    <mergeCell ref="EBC47:EBD47"/>
    <mergeCell ref="EBE47:EBF47"/>
    <mergeCell ref="EBG47:EBH47"/>
    <mergeCell ref="EBI47:EBJ47"/>
    <mergeCell ref="EBK47:EBL47"/>
    <mergeCell ref="EDU47:EDV47"/>
    <mergeCell ref="EDW47:EDX47"/>
    <mergeCell ref="EDY47:EDZ47"/>
    <mergeCell ref="EEA47:EEB47"/>
    <mergeCell ref="EEC47:EED47"/>
    <mergeCell ref="EDK47:EDL47"/>
    <mergeCell ref="EDM47:EDN47"/>
    <mergeCell ref="EDO47:EDP47"/>
    <mergeCell ref="EDQ47:EDR47"/>
    <mergeCell ref="EDS47:EDT47"/>
    <mergeCell ref="EDA47:EDB47"/>
    <mergeCell ref="EDC47:EDD47"/>
    <mergeCell ref="EDE47:EDF47"/>
    <mergeCell ref="EDG47:EDH47"/>
    <mergeCell ref="EDI47:EDJ47"/>
    <mergeCell ref="ECQ47:ECR47"/>
    <mergeCell ref="ECS47:ECT47"/>
    <mergeCell ref="ECU47:ECV47"/>
    <mergeCell ref="ECW47:ECX47"/>
    <mergeCell ref="ECY47:ECZ47"/>
    <mergeCell ref="EFI47:EFJ47"/>
    <mergeCell ref="EFK47:EFL47"/>
    <mergeCell ref="EFM47:EFN47"/>
    <mergeCell ref="EFO47:EFP47"/>
    <mergeCell ref="EFQ47:EFR47"/>
    <mergeCell ref="EEY47:EEZ47"/>
    <mergeCell ref="EFA47:EFB47"/>
    <mergeCell ref="EFC47:EFD47"/>
    <mergeCell ref="EFE47:EFF47"/>
    <mergeCell ref="EFG47:EFH47"/>
    <mergeCell ref="EEO47:EEP47"/>
    <mergeCell ref="EEQ47:EER47"/>
    <mergeCell ref="EES47:EET47"/>
    <mergeCell ref="EEU47:EEV47"/>
    <mergeCell ref="EEW47:EEX47"/>
    <mergeCell ref="EEE47:EEF47"/>
    <mergeCell ref="EEG47:EEH47"/>
    <mergeCell ref="EEI47:EEJ47"/>
    <mergeCell ref="EEK47:EEL47"/>
    <mergeCell ref="EEM47:EEN47"/>
    <mergeCell ref="EGW47:EGX47"/>
    <mergeCell ref="EGY47:EGZ47"/>
    <mergeCell ref="EHA47:EHB47"/>
    <mergeCell ref="EHC47:EHD47"/>
    <mergeCell ref="EHE47:EHF47"/>
    <mergeCell ref="EGM47:EGN47"/>
    <mergeCell ref="EGO47:EGP47"/>
    <mergeCell ref="EGQ47:EGR47"/>
    <mergeCell ref="EGS47:EGT47"/>
    <mergeCell ref="EGU47:EGV47"/>
    <mergeCell ref="EGC47:EGD47"/>
    <mergeCell ref="EGE47:EGF47"/>
    <mergeCell ref="EGG47:EGH47"/>
    <mergeCell ref="EGI47:EGJ47"/>
    <mergeCell ref="EGK47:EGL47"/>
    <mergeCell ref="EFS47:EFT47"/>
    <mergeCell ref="EFU47:EFV47"/>
    <mergeCell ref="EFW47:EFX47"/>
    <mergeCell ref="EFY47:EFZ47"/>
    <mergeCell ref="EGA47:EGB47"/>
    <mergeCell ref="EIK47:EIL47"/>
    <mergeCell ref="EIM47:EIN47"/>
    <mergeCell ref="EIO47:EIP47"/>
    <mergeCell ref="EIQ47:EIR47"/>
    <mergeCell ref="EIS47:EIT47"/>
    <mergeCell ref="EIA47:EIB47"/>
    <mergeCell ref="EIC47:EID47"/>
    <mergeCell ref="EIE47:EIF47"/>
    <mergeCell ref="EIG47:EIH47"/>
    <mergeCell ref="EII47:EIJ47"/>
    <mergeCell ref="EHQ47:EHR47"/>
    <mergeCell ref="EHS47:EHT47"/>
    <mergeCell ref="EHU47:EHV47"/>
    <mergeCell ref="EHW47:EHX47"/>
    <mergeCell ref="EHY47:EHZ47"/>
    <mergeCell ref="EHG47:EHH47"/>
    <mergeCell ref="EHI47:EHJ47"/>
    <mergeCell ref="EHK47:EHL47"/>
    <mergeCell ref="EHM47:EHN47"/>
    <mergeCell ref="EHO47:EHP47"/>
    <mergeCell ref="EJY47:EJZ47"/>
    <mergeCell ref="EKA47:EKB47"/>
    <mergeCell ref="EKC47:EKD47"/>
    <mergeCell ref="EKE47:EKF47"/>
    <mergeCell ref="EKG47:EKH47"/>
    <mergeCell ref="EJO47:EJP47"/>
    <mergeCell ref="EJQ47:EJR47"/>
    <mergeCell ref="EJS47:EJT47"/>
    <mergeCell ref="EJU47:EJV47"/>
    <mergeCell ref="EJW47:EJX47"/>
    <mergeCell ref="EJE47:EJF47"/>
    <mergeCell ref="EJG47:EJH47"/>
    <mergeCell ref="EJI47:EJJ47"/>
    <mergeCell ref="EJK47:EJL47"/>
    <mergeCell ref="EJM47:EJN47"/>
    <mergeCell ref="EIU47:EIV47"/>
    <mergeCell ref="EIW47:EIX47"/>
    <mergeCell ref="EIY47:EIZ47"/>
    <mergeCell ref="EJA47:EJB47"/>
    <mergeCell ref="EJC47:EJD47"/>
    <mergeCell ref="ELM47:ELN47"/>
    <mergeCell ref="ELO47:ELP47"/>
    <mergeCell ref="ELQ47:ELR47"/>
    <mergeCell ref="ELS47:ELT47"/>
    <mergeCell ref="ELU47:ELV47"/>
    <mergeCell ref="ELC47:ELD47"/>
    <mergeCell ref="ELE47:ELF47"/>
    <mergeCell ref="ELG47:ELH47"/>
    <mergeCell ref="ELI47:ELJ47"/>
    <mergeCell ref="ELK47:ELL47"/>
    <mergeCell ref="EKS47:EKT47"/>
    <mergeCell ref="EKU47:EKV47"/>
    <mergeCell ref="EKW47:EKX47"/>
    <mergeCell ref="EKY47:EKZ47"/>
    <mergeCell ref="ELA47:ELB47"/>
    <mergeCell ref="EKI47:EKJ47"/>
    <mergeCell ref="EKK47:EKL47"/>
    <mergeCell ref="EKM47:EKN47"/>
    <mergeCell ref="EKO47:EKP47"/>
    <mergeCell ref="EKQ47:EKR47"/>
    <mergeCell ref="ENA47:ENB47"/>
    <mergeCell ref="ENC47:END47"/>
    <mergeCell ref="ENE47:ENF47"/>
    <mergeCell ref="ENG47:ENH47"/>
    <mergeCell ref="ENI47:ENJ47"/>
    <mergeCell ref="EMQ47:EMR47"/>
    <mergeCell ref="EMS47:EMT47"/>
    <mergeCell ref="EMU47:EMV47"/>
    <mergeCell ref="EMW47:EMX47"/>
    <mergeCell ref="EMY47:EMZ47"/>
    <mergeCell ref="EMG47:EMH47"/>
    <mergeCell ref="EMI47:EMJ47"/>
    <mergeCell ref="EMK47:EML47"/>
    <mergeCell ref="EMM47:EMN47"/>
    <mergeCell ref="EMO47:EMP47"/>
    <mergeCell ref="ELW47:ELX47"/>
    <mergeCell ref="ELY47:ELZ47"/>
    <mergeCell ref="EMA47:EMB47"/>
    <mergeCell ref="EMC47:EMD47"/>
    <mergeCell ref="EME47:EMF47"/>
    <mergeCell ref="EOO47:EOP47"/>
    <mergeCell ref="EOQ47:EOR47"/>
    <mergeCell ref="EOS47:EOT47"/>
    <mergeCell ref="EOU47:EOV47"/>
    <mergeCell ref="EOW47:EOX47"/>
    <mergeCell ref="EOE47:EOF47"/>
    <mergeCell ref="EOG47:EOH47"/>
    <mergeCell ref="EOI47:EOJ47"/>
    <mergeCell ref="EOK47:EOL47"/>
    <mergeCell ref="EOM47:EON47"/>
    <mergeCell ref="ENU47:ENV47"/>
    <mergeCell ref="ENW47:ENX47"/>
    <mergeCell ref="ENY47:ENZ47"/>
    <mergeCell ref="EOA47:EOB47"/>
    <mergeCell ref="EOC47:EOD47"/>
    <mergeCell ref="ENK47:ENL47"/>
    <mergeCell ref="ENM47:ENN47"/>
    <mergeCell ref="ENO47:ENP47"/>
    <mergeCell ref="ENQ47:ENR47"/>
    <mergeCell ref="ENS47:ENT47"/>
    <mergeCell ref="EQC47:EQD47"/>
    <mergeCell ref="EQE47:EQF47"/>
    <mergeCell ref="EQG47:EQH47"/>
    <mergeCell ref="EQI47:EQJ47"/>
    <mergeCell ref="EQK47:EQL47"/>
    <mergeCell ref="EPS47:EPT47"/>
    <mergeCell ref="EPU47:EPV47"/>
    <mergeCell ref="EPW47:EPX47"/>
    <mergeCell ref="EPY47:EPZ47"/>
    <mergeCell ref="EQA47:EQB47"/>
    <mergeCell ref="EPI47:EPJ47"/>
    <mergeCell ref="EPK47:EPL47"/>
    <mergeCell ref="EPM47:EPN47"/>
    <mergeCell ref="EPO47:EPP47"/>
    <mergeCell ref="EPQ47:EPR47"/>
    <mergeCell ref="EOY47:EOZ47"/>
    <mergeCell ref="EPA47:EPB47"/>
    <mergeCell ref="EPC47:EPD47"/>
    <mergeCell ref="EPE47:EPF47"/>
    <mergeCell ref="EPG47:EPH47"/>
    <mergeCell ref="ERQ47:ERR47"/>
    <mergeCell ref="ERS47:ERT47"/>
    <mergeCell ref="ERU47:ERV47"/>
    <mergeCell ref="ERW47:ERX47"/>
    <mergeCell ref="ERY47:ERZ47"/>
    <mergeCell ref="ERG47:ERH47"/>
    <mergeCell ref="ERI47:ERJ47"/>
    <mergeCell ref="ERK47:ERL47"/>
    <mergeCell ref="ERM47:ERN47"/>
    <mergeCell ref="ERO47:ERP47"/>
    <mergeCell ref="EQW47:EQX47"/>
    <mergeCell ref="EQY47:EQZ47"/>
    <mergeCell ref="ERA47:ERB47"/>
    <mergeCell ref="ERC47:ERD47"/>
    <mergeCell ref="ERE47:ERF47"/>
    <mergeCell ref="EQM47:EQN47"/>
    <mergeCell ref="EQO47:EQP47"/>
    <mergeCell ref="EQQ47:EQR47"/>
    <mergeCell ref="EQS47:EQT47"/>
    <mergeCell ref="EQU47:EQV47"/>
    <mergeCell ref="ETE47:ETF47"/>
    <mergeCell ref="ETG47:ETH47"/>
    <mergeCell ref="ETI47:ETJ47"/>
    <mergeCell ref="ETK47:ETL47"/>
    <mergeCell ref="ETM47:ETN47"/>
    <mergeCell ref="ESU47:ESV47"/>
    <mergeCell ref="ESW47:ESX47"/>
    <mergeCell ref="ESY47:ESZ47"/>
    <mergeCell ref="ETA47:ETB47"/>
    <mergeCell ref="ETC47:ETD47"/>
    <mergeCell ref="ESK47:ESL47"/>
    <mergeCell ref="ESM47:ESN47"/>
    <mergeCell ref="ESO47:ESP47"/>
    <mergeCell ref="ESQ47:ESR47"/>
    <mergeCell ref="ESS47:EST47"/>
    <mergeCell ref="ESA47:ESB47"/>
    <mergeCell ref="ESC47:ESD47"/>
    <mergeCell ref="ESE47:ESF47"/>
    <mergeCell ref="ESG47:ESH47"/>
    <mergeCell ref="ESI47:ESJ47"/>
    <mergeCell ref="EUS47:EUT47"/>
    <mergeCell ref="EUU47:EUV47"/>
    <mergeCell ref="EUW47:EUX47"/>
    <mergeCell ref="EUY47:EUZ47"/>
    <mergeCell ref="EVA47:EVB47"/>
    <mergeCell ref="EUI47:EUJ47"/>
    <mergeCell ref="EUK47:EUL47"/>
    <mergeCell ref="EUM47:EUN47"/>
    <mergeCell ref="EUO47:EUP47"/>
    <mergeCell ref="EUQ47:EUR47"/>
    <mergeCell ref="ETY47:ETZ47"/>
    <mergeCell ref="EUA47:EUB47"/>
    <mergeCell ref="EUC47:EUD47"/>
    <mergeCell ref="EUE47:EUF47"/>
    <mergeCell ref="EUG47:EUH47"/>
    <mergeCell ref="ETO47:ETP47"/>
    <mergeCell ref="ETQ47:ETR47"/>
    <mergeCell ref="ETS47:ETT47"/>
    <mergeCell ref="ETU47:ETV47"/>
    <mergeCell ref="ETW47:ETX47"/>
    <mergeCell ref="EWG47:EWH47"/>
    <mergeCell ref="EWI47:EWJ47"/>
    <mergeCell ref="EWK47:EWL47"/>
    <mergeCell ref="EWM47:EWN47"/>
    <mergeCell ref="EWO47:EWP47"/>
    <mergeCell ref="EVW47:EVX47"/>
    <mergeCell ref="EVY47:EVZ47"/>
    <mergeCell ref="EWA47:EWB47"/>
    <mergeCell ref="EWC47:EWD47"/>
    <mergeCell ref="EWE47:EWF47"/>
    <mergeCell ref="EVM47:EVN47"/>
    <mergeCell ref="EVO47:EVP47"/>
    <mergeCell ref="EVQ47:EVR47"/>
    <mergeCell ref="EVS47:EVT47"/>
    <mergeCell ref="EVU47:EVV47"/>
    <mergeCell ref="EVC47:EVD47"/>
    <mergeCell ref="EVE47:EVF47"/>
    <mergeCell ref="EVG47:EVH47"/>
    <mergeCell ref="EVI47:EVJ47"/>
    <mergeCell ref="EVK47:EVL47"/>
    <mergeCell ref="EXU47:EXV47"/>
    <mergeCell ref="EXW47:EXX47"/>
    <mergeCell ref="EXY47:EXZ47"/>
    <mergeCell ref="EYA47:EYB47"/>
    <mergeCell ref="EYC47:EYD47"/>
    <mergeCell ref="EXK47:EXL47"/>
    <mergeCell ref="EXM47:EXN47"/>
    <mergeCell ref="EXO47:EXP47"/>
    <mergeCell ref="EXQ47:EXR47"/>
    <mergeCell ref="EXS47:EXT47"/>
    <mergeCell ref="EXA47:EXB47"/>
    <mergeCell ref="EXC47:EXD47"/>
    <mergeCell ref="EXE47:EXF47"/>
    <mergeCell ref="EXG47:EXH47"/>
    <mergeCell ref="EXI47:EXJ47"/>
    <mergeCell ref="EWQ47:EWR47"/>
    <mergeCell ref="EWS47:EWT47"/>
    <mergeCell ref="EWU47:EWV47"/>
    <mergeCell ref="EWW47:EWX47"/>
    <mergeCell ref="EWY47:EWZ47"/>
    <mergeCell ref="EZI47:EZJ47"/>
    <mergeCell ref="EZK47:EZL47"/>
    <mergeCell ref="EZM47:EZN47"/>
    <mergeCell ref="EZO47:EZP47"/>
    <mergeCell ref="EZQ47:EZR47"/>
    <mergeCell ref="EYY47:EYZ47"/>
    <mergeCell ref="EZA47:EZB47"/>
    <mergeCell ref="EZC47:EZD47"/>
    <mergeCell ref="EZE47:EZF47"/>
    <mergeCell ref="EZG47:EZH47"/>
    <mergeCell ref="EYO47:EYP47"/>
    <mergeCell ref="EYQ47:EYR47"/>
    <mergeCell ref="EYS47:EYT47"/>
    <mergeCell ref="EYU47:EYV47"/>
    <mergeCell ref="EYW47:EYX47"/>
    <mergeCell ref="EYE47:EYF47"/>
    <mergeCell ref="EYG47:EYH47"/>
    <mergeCell ref="EYI47:EYJ47"/>
    <mergeCell ref="EYK47:EYL47"/>
    <mergeCell ref="EYM47:EYN47"/>
    <mergeCell ref="FAW47:FAX47"/>
    <mergeCell ref="FAY47:FAZ47"/>
    <mergeCell ref="FBA47:FBB47"/>
    <mergeCell ref="FBC47:FBD47"/>
    <mergeCell ref="FBE47:FBF47"/>
    <mergeCell ref="FAM47:FAN47"/>
    <mergeCell ref="FAO47:FAP47"/>
    <mergeCell ref="FAQ47:FAR47"/>
    <mergeCell ref="FAS47:FAT47"/>
    <mergeCell ref="FAU47:FAV47"/>
    <mergeCell ref="FAC47:FAD47"/>
    <mergeCell ref="FAE47:FAF47"/>
    <mergeCell ref="FAG47:FAH47"/>
    <mergeCell ref="FAI47:FAJ47"/>
    <mergeCell ref="FAK47:FAL47"/>
    <mergeCell ref="EZS47:EZT47"/>
    <mergeCell ref="EZU47:EZV47"/>
    <mergeCell ref="EZW47:EZX47"/>
    <mergeCell ref="EZY47:EZZ47"/>
    <mergeCell ref="FAA47:FAB47"/>
    <mergeCell ref="FCK47:FCL47"/>
    <mergeCell ref="FCM47:FCN47"/>
    <mergeCell ref="FCO47:FCP47"/>
    <mergeCell ref="FCQ47:FCR47"/>
    <mergeCell ref="FCS47:FCT47"/>
    <mergeCell ref="FCA47:FCB47"/>
    <mergeCell ref="FCC47:FCD47"/>
    <mergeCell ref="FCE47:FCF47"/>
    <mergeCell ref="FCG47:FCH47"/>
    <mergeCell ref="FCI47:FCJ47"/>
    <mergeCell ref="FBQ47:FBR47"/>
    <mergeCell ref="FBS47:FBT47"/>
    <mergeCell ref="FBU47:FBV47"/>
    <mergeCell ref="FBW47:FBX47"/>
    <mergeCell ref="FBY47:FBZ47"/>
    <mergeCell ref="FBG47:FBH47"/>
    <mergeCell ref="FBI47:FBJ47"/>
    <mergeCell ref="FBK47:FBL47"/>
    <mergeCell ref="FBM47:FBN47"/>
    <mergeCell ref="FBO47:FBP47"/>
    <mergeCell ref="FDY47:FDZ47"/>
    <mergeCell ref="FEA47:FEB47"/>
    <mergeCell ref="FEC47:FED47"/>
    <mergeCell ref="FEE47:FEF47"/>
    <mergeCell ref="FEG47:FEH47"/>
    <mergeCell ref="FDO47:FDP47"/>
    <mergeCell ref="FDQ47:FDR47"/>
    <mergeCell ref="FDS47:FDT47"/>
    <mergeCell ref="FDU47:FDV47"/>
    <mergeCell ref="FDW47:FDX47"/>
    <mergeCell ref="FDE47:FDF47"/>
    <mergeCell ref="FDG47:FDH47"/>
    <mergeCell ref="FDI47:FDJ47"/>
    <mergeCell ref="FDK47:FDL47"/>
    <mergeCell ref="FDM47:FDN47"/>
    <mergeCell ref="FCU47:FCV47"/>
    <mergeCell ref="FCW47:FCX47"/>
    <mergeCell ref="FCY47:FCZ47"/>
    <mergeCell ref="FDA47:FDB47"/>
    <mergeCell ref="FDC47:FDD47"/>
    <mergeCell ref="FFM47:FFN47"/>
    <mergeCell ref="FFO47:FFP47"/>
    <mergeCell ref="FFQ47:FFR47"/>
    <mergeCell ref="FFS47:FFT47"/>
    <mergeCell ref="FFU47:FFV47"/>
    <mergeCell ref="FFC47:FFD47"/>
    <mergeCell ref="FFE47:FFF47"/>
    <mergeCell ref="FFG47:FFH47"/>
    <mergeCell ref="FFI47:FFJ47"/>
    <mergeCell ref="FFK47:FFL47"/>
    <mergeCell ref="FES47:FET47"/>
    <mergeCell ref="FEU47:FEV47"/>
    <mergeCell ref="FEW47:FEX47"/>
    <mergeCell ref="FEY47:FEZ47"/>
    <mergeCell ref="FFA47:FFB47"/>
    <mergeCell ref="FEI47:FEJ47"/>
    <mergeCell ref="FEK47:FEL47"/>
    <mergeCell ref="FEM47:FEN47"/>
    <mergeCell ref="FEO47:FEP47"/>
    <mergeCell ref="FEQ47:FER47"/>
    <mergeCell ref="FHA47:FHB47"/>
    <mergeCell ref="FHC47:FHD47"/>
    <mergeCell ref="FHE47:FHF47"/>
    <mergeCell ref="FHG47:FHH47"/>
    <mergeCell ref="FHI47:FHJ47"/>
    <mergeCell ref="FGQ47:FGR47"/>
    <mergeCell ref="FGS47:FGT47"/>
    <mergeCell ref="FGU47:FGV47"/>
    <mergeCell ref="FGW47:FGX47"/>
    <mergeCell ref="FGY47:FGZ47"/>
    <mergeCell ref="FGG47:FGH47"/>
    <mergeCell ref="FGI47:FGJ47"/>
    <mergeCell ref="FGK47:FGL47"/>
    <mergeCell ref="FGM47:FGN47"/>
    <mergeCell ref="FGO47:FGP47"/>
    <mergeCell ref="FFW47:FFX47"/>
    <mergeCell ref="FFY47:FFZ47"/>
    <mergeCell ref="FGA47:FGB47"/>
    <mergeCell ref="FGC47:FGD47"/>
    <mergeCell ref="FGE47:FGF47"/>
    <mergeCell ref="FIO47:FIP47"/>
    <mergeCell ref="FIQ47:FIR47"/>
    <mergeCell ref="FIS47:FIT47"/>
    <mergeCell ref="FIU47:FIV47"/>
    <mergeCell ref="FIW47:FIX47"/>
    <mergeCell ref="FIE47:FIF47"/>
    <mergeCell ref="FIG47:FIH47"/>
    <mergeCell ref="FII47:FIJ47"/>
    <mergeCell ref="FIK47:FIL47"/>
    <mergeCell ref="FIM47:FIN47"/>
    <mergeCell ref="FHU47:FHV47"/>
    <mergeCell ref="FHW47:FHX47"/>
    <mergeCell ref="FHY47:FHZ47"/>
    <mergeCell ref="FIA47:FIB47"/>
    <mergeCell ref="FIC47:FID47"/>
    <mergeCell ref="FHK47:FHL47"/>
    <mergeCell ref="FHM47:FHN47"/>
    <mergeCell ref="FHO47:FHP47"/>
    <mergeCell ref="FHQ47:FHR47"/>
    <mergeCell ref="FHS47:FHT47"/>
    <mergeCell ref="FKC47:FKD47"/>
    <mergeCell ref="FKE47:FKF47"/>
    <mergeCell ref="FKG47:FKH47"/>
    <mergeCell ref="FKI47:FKJ47"/>
    <mergeCell ref="FKK47:FKL47"/>
    <mergeCell ref="FJS47:FJT47"/>
    <mergeCell ref="FJU47:FJV47"/>
    <mergeCell ref="FJW47:FJX47"/>
    <mergeCell ref="FJY47:FJZ47"/>
    <mergeCell ref="FKA47:FKB47"/>
    <mergeCell ref="FJI47:FJJ47"/>
    <mergeCell ref="FJK47:FJL47"/>
    <mergeCell ref="FJM47:FJN47"/>
    <mergeCell ref="FJO47:FJP47"/>
    <mergeCell ref="FJQ47:FJR47"/>
    <mergeCell ref="FIY47:FIZ47"/>
    <mergeCell ref="FJA47:FJB47"/>
    <mergeCell ref="FJC47:FJD47"/>
    <mergeCell ref="FJE47:FJF47"/>
    <mergeCell ref="FJG47:FJH47"/>
    <mergeCell ref="FLQ47:FLR47"/>
    <mergeCell ref="FLS47:FLT47"/>
    <mergeCell ref="FLU47:FLV47"/>
    <mergeCell ref="FLW47:FLX47"/>
    <mergeCell ref="FLY47:FLZ47"/>
    <mergeCell ref="FLG47:FLH47"/>
    <mergeCell ref="FLI47:FLJ47"/>
    <mergeCell ref="FLK47:FLL47"/>
    <mergeCell ref="FLM47:FLN47"/>
    <mergeCell ref="FLO47:FLP47"/>
    <mergeCell ref="FKW47:FKX47"/>
    <mergeCell ref="FKY47:FKZ47"/>
    <mergeCell ref="FLA47:FLB47"/>
    <mergeCell ref="FLC47:FLD47"/>
    <mergeCell ref="FLE47:FLF47"/>
    <mergeCell ref="FKM47:FKN47"/>
    <mergeCell ref="FKO47:FKP47"/>
    <mergeCell ref="FKQ47:FKR47"/>
    <mergeCell ref="FKS47:FKT47"/>
    <mergeCell ref="FKU47:FKV47"/>
    <mergeCell ref="FNE47:FNF47"/>
    <mergeCell ref="FNG47:FNH47"/>
    <mergeCell ref="FNI47:FNJ47"/>
    <mergeCell ref="FNK47:FNL47"/>
    <mergeCell ref="FNM47:FNN47"/>
    <mergeCell ref="FMU47:FMV47"/>
    <mergeCell ref="FMW47:FMX47"/>
    <mergeCell ref="FMY47:FMZ47"/>
    <mergeCell ref="FNA47:FNB47"/>
    <mergeCell ref="FNC47:FND47"/>
    <mergeCell ref="FMK47:FML47"/>
    <mergeCell ref="FMM47:FMN47"/>
    <mergeCell ref="FMO47:FMP47"/>
    <mergeCell ref="FMQ47:FMR47"/>
    <mergeCell ref="FMS47:FMT47"/>
    <mergeCell ref="FMA47:FMB47"/>
    <mergeCell ref="FMC47:FMD47"/>
    <mergeCell ref="FME47:FMF47"/>
    <mergeCell ref="FMG47:FMH47"/>
    <mergeCell ref="FMI47:FMJ47"/>
    <mergeCell ref="FOS47:FOT47"/>
    <mergeCell ref="FOU47:FOV47"/>
    <mergeCell ref="FOW47:FOX47"/>
    <mergeCell ref="FOY47:FOZ47"/>
    <mergeCell ref="FPA47:FPB47"/>
    <mergeCell ref="FOI47:FOJ47"/>
    <mergeCell ref="FOK47:FOL47"/>
    <mergeCell ref="FOM47:FON47"/>
    <mergeCell ref="FOO47:FOP47"/>
    <mergeCell ref="FOQ47:FOR47"/>
    <mergeCell ref="FNY47:FNZ47"/>
    <mergeCell ref="FOA47:FOB47"/>
    <mergeCell ref="FOC47:FOD47"/>
    <mergeCell ref="FOE47:FOF47"/>
    <mergeCell ref="FOG47:FOH47"/>
    <mergeCell ref="FNO47:FNP47"/>
    <mergeCell ref="FNQ47:FNR47"/>
    <mergeCell ref="FNS47:FNT47"/>
    <mergeCell ref="FNU47:FNV47"/>
    <mergeCell ref="FNW47:FNX47"/>
    <mergeCell ref="FQG47:FQH47"/>
    <mergeCell ref="FQI47:FQJ47"/>
    <mergeCell ref="FQK47:FQL47"/>
    <mergeCell ref="FQM47:FQN47"/>
    <mergeCell ref="FQO47:FQP47"/>
    <mergeCell ref="FPW47:FPX47"/>
    <mergeCell ref="FPY47:FPZ47"/>
    <mergeCell ref="FQA47:FQB47"/>
    <mergeCell ref="FQC47:FQD47"/>
    <mergeCell ref="FQE47:FQF47"/>
    <mergeCell ref="FPM47:FPN47"/>
    <mergeCell ref="FPO47:FPP47"/>
    <mergeCell ref="FPQ47:FPR47"/>
    <mergeCell ref="FPS47:FPT47"/>
    <mergeCell ref="FPU47:FPV47"/>
    <mergeCell ref="FPC47:FPD47"/>
    <mergeCell ref="FPE47:FPF47"/>
    <mergeCell ref="FPG47:FPH47"/>
    <mergeCell ref="FPI47:FPJ47"/>
    <mergeCell ref="FPK47:FPL47"/>
    <mergeCell ref="FRU47:FRV47"/>
    <mergeCell ref="FRW47:FRX47"/>
    <mergeCell ref="FRY47:FRZ47"/>
    <mergeCell ref="FSA47:FSB47"/>
    <mergeCell ref="FSC47:FSD47"/>
    <mergeCell ref="FRK47:FRL47"/>
    <mergeCell ref="FRM47:FRN47"/>
    <mergeCell ref="FRO47:FRP47"/>
    <mergeCell ref="FRQ47:FRR47"/>
    <mergeCell ref="FRS47:FRT47"/>
    <mergeCell ref="FRA47:FRB47"/>
    <mergeCell ref="FRC47:FRD47"/>
    <mergeCell ref="FRE47:FRF47"/>
    <mergeCell ref="FRG47:FRH47"/>
    <mergeCell ref="FRI47:FRJ47"/>
    <mergeCell ref="FQQ47:FQR47"/>
    <mergeCell ref="FQS47:FQT47"/>
    <mergeCell ref="FQU47:FQV47"/>
    <mergeCell ref="FQW47:FQX47"/>
    <mergeCell ref="FQY47:FQZ47"/>
    <mergeCell ref="FTI47:FTJ47"/>
    <mergeCell ref="FTK47:FTL47"/>
    <mergeCell ref="FTM47:FTN47"/>
    <mergeCell ref="FTO47:FTP47"/>
    <mergeCell ref="FTQ47:FTR47"/>
    <mergeCell ref="FSY47:FSZ47"/>
    <mergeCell ref="FTA47:FTB47"/>
    <mergeCell ref="FTC47:FTD47"/>
    <mergeCell ref="FTE47:FTF47"/>
    <mergeCell ref="FTG47:FTH47"/>
    <mergeCell ref="FSO47:FSP47"/>
    <mergeCell ref="FSQ47:FSR47"/>
    <mergeCell ref="FSS47:FST47"/>
    <mergeCell ref="FSU47:FSV47"/>
    <mergeCell ref="FSW47:FSX47"/>
    <mergeCell ref="FSE47:FSF47"/>
    <mergeCell ref="FSG47:FSH47"/>
    <mergeCell ref="FSI47:FSJ47"/>
    <mergeCell ref="FSK47:FSL47"/>
    <mergeCell ref="FSM47:FSN47"/>
    <mergeCell ref="FUW47:FUX47"/>
    <mergeCell ref="FUY47:FUZ47"/>
    <mergeCell ref="FVA47:FVB47"/>
    <mergeCell ref="FVC47:FVD47"/>
    <mergeCell ref="FVE47:FVF47"/>
    <mergeCell ref="FUM47:FUN47"/>
    <mergeCell ref="FUO47:FUP47"/>
    <mergeCell ref="FUQ47:FUR47"/>
    <mergeCell ref="FUS47:FUT47"/>
    <mergeCell ref="FUU47:FUV47"/>
    <mergeCell ref="FUC47:FUD47"/>
    <mergeCell ref="FUE47:FUF47"/>
    <mergeCell ref="FUG47:FUH47"/>
    <mergeCell ref="FUI47:FUJ47"/>
    <mergeCell ref="FUK47:FUL47"/>
    <mergeCell ref="FTS47:FTT47"/>
    <mergeCell ref="FTU47:FTV47"/>
    <mergeCell ref="FTW47:FTX47"/>
    <mergeCell ref="FTY47:FTZ47"/>
    <mergeCell ref="FUA47:FUB47"/>
    <mergeCell ref="FWK47:FWL47"/>
    <mergeCell ref="FWM47:FWN47"/>
    <mergeCell ref="FWO47:FWP47"/>
    <mergeCell ref="FWQ47:FWR47"/>
    <mergeCell ref="FWS47:FWT47"/>
    <mergeCell ref="FWA47:FWB47"/>
    <mergeCell ref="FWC47:FWD47"/>
    <mergeCell ref="FWE47:FWF47"/>
    <mergeCell ref="FWG47:FWH47"/>
    <mergeCell ref="FWI47:FWJ47"/>
    <mergeCell ref="FVQ47:FVR47"/>
    <mergeCell ref="FVS47:FVT47"/>
    <mergeCell ref="FVU47:FVV47"/>
    <mergeCell ref="FVW47:FVX47"/>
    <mergeCell ref="FVY47:FVZ47"/>
    <mergeCell ref="FVG47:FVH47"/>
    <mergeCell ref="FVI47:FVJ47"/>
    <mergeCell ref="FVK47:FVL47"/>
    <mergeCell ref="FVM47:FVN47"/>
    <mergeCell ref="FVO47:FVP47"/>
    <mergeCell ref="FXY47:FXZ47"/>
    <mergeCell ref="FYA47:FYB47"/>
    <mergeCell ref="FYC47:FYD47"/>
    <mergeCell ref="FYE47:FYF47"/>
    <mergeCell ref="FYG47:FYH47"/>
    <mergeCell ref="FXO47:FXP47"/>
    <mergeCell ref="FXQ47:FXR47"/>
    <mergeCell ref="FXS47:FXT47"/>
    <mergeCell ref="FXU47:FXV47"/>
    <mergeCell ref="FXW47:FXX47"/>
    <mergeCell ref="FXE47:FXF47"/>
    <mergeCell ref="FXG47:FXH47"/>
    <mergeCell ref="FXI47:FXJ47"/>
    <mergeCell ref="FXK47:FXL47"/>
    <mergeCell ref="FXM47:FXN47"/>
    <mergeCell ref="FWU47:FWV47"/>
    <mergeCell ref="FWW47:FWX47"/>
    <mergeCell ref="FWY47:FWZ47"/>
    <mergeCell ref="FXA47:FXB47"/>
    <mergeCell ref="FXC47:FXD47"/>
    <mergeCell ref="FZM47:FZN47"/>
    <mergeCell ref="FZO47:FZP47"/>
    <mergeCell ref="FZQ47:FZR47"/>
    <mergeCell ref="FZS47:FZT47"/>
    <mergeCell ref="FZU47:FZV47"/>
    <mergeCell ref="FZC47:FZD47"/>
    <mergeCell ref="FZE47:FZF47"/>
    <mergeCell ref="FZG47:FZH47"/>
    <mergeCell ref="FZI47:FZJ47"/>
    <mergeCell ref="FZK47:FZL47"/>
    <mergeCell ref="FYS47:FYT47"/>
    <mergeCell ref="FYU47:FYV47"/>
    <mergeCell ref="FYW47:FYX47"/>
    <mergeCell ref="FYY47:FYZ47"/>
    <mergeCell ref="FZA47:FZB47"/>
    <mergeCell ref="FYI47:FYJ47"/>
    <mergeCell ref="FYK47:FYL47"/>
    <mergeCell ref="FYM47:FYN47"/>
    <mergeCell ref="FYO47:FYP47"/>
    <mergeCell ref="FYQ47:FYR47"/>
    <mergeCell ref="GBA47:GBB47"/>
    <mergeCell ref="GBC47:GBD47"/>
    <mergeCell ref="GBE47:GBF47"/>
    <mergeCell ref="GBG47:GBH47"/>
    <mergeCell ref="GBI47:GBJ47"/>
    <mergeCell ref="GAQ47:GAR47"/>
    <mergeCell ref="GAS47:GAT47"/>
    <mergeCell ref="GAU47:GAV47"/>
    <mergeCell ref="GAW47:GAX47"/>
    <mergeCell ref="GAY47:GAZ47"/>
    <mergeCell ref="GAG47:GAH47"/>
    <mergeCell ref="GAI47:GAJ47"/>
    <mergeCell ref="GAK47:GAL47"/>
    <mergeCell ref="GAM47:GAN47"/>
    <mergeCell ref="GAO47:GAP47"/>
    <mergeCell ref="FZW47:FZX47"/>
    <mergeCell ref="FZY47:FZZ47"/>
    <mergeCell ref="GAA47:GAB47"/>
    <mergeCell ref="GAC47:GAD47"/>
    <mergeCell ref="GAE47:GAF47"/>
    <mergeCell ref="GCO47:GCP47"/>
    <mergeCell ref="GCQ47:GCR47"/>
    <mergeCell ref="GCS47:GCT47"/>
    <mergeCell ref="GCU47:GCV47"/>
    <mergeCell ref="GCW47:GCX47"/>
    <mergeCell ref="GCE47:GCF47"/>
    <mergeCell ref="GCG47:GCH47"/>
    <mergeCell ref="GCI47:GCJ47"/>
    <mergeCell ref="GCK47:GCL47"/>
    <mergeCell ref="GCM47:GCN47"/>
    <mergeCell ref="GBU47:GBV47"/>
    <mergeCell ref="GBW47:GBX47"/>
    <mergeCell ref="GBY47:GBZ47"/>
    <mergeCell ref="GCA47:GCB47"/>
    <mergeCell ref="GCC47:GCD47"/>
    <mergeCell ref="GBK47:GBL47"/>
    <mergeCell ref="GBM47:GBN47"/>
    <mergeCell ref="GBO47:GBP47"/>
    <mergeCell ref="GBQ47:GBR47"/>
    <mergeCell ref="GBS47:GBT47"/>
    <mergeCell ref="GEC47:GED47"/>
    <mergeCell ref="GEE47:GEF47"/>
    <mergeCell ref="GEG47:GEH47"/>
    <mergeCell ref="GEI47:GEJ47"/>
    <mergeCell ref="GEK47:GEL47"/>
    <mergeCell ref="GDS47:GDT47"/>
    <mergeCell ref="GDU47:GDV47"/>
    <mergeCell ref="GDW47:GDX47"/>
    <mergeCell ref="GDY47:GDZ47"/>
    <mergeCell ref="GEA47:GEB47"/>
    <mergeCell ref="GDI47:GDJ47"/>
    <mergeCell ref="GDK47:GDL47"/>
    <mergeCell ref="GDM47:GDN47"/>
    <mergeCell ref="GDO47:GDP47"/>
    <mergeCell ref="GDQ47:GDR47"/>
    <mergeCell ref="GCY47:GCZ47"/>
    <mergeCell ref="GDA47:GDB47"/>
    <mergeCell ref="GDC47:GDD47"/>
    <mergeCell ref="GDE47:GDF47"/>
    <mergeCell ref="GDG47:GDH47"/>
    <mergeCell ref="GFQ47:GFR47"/>
    <mergeCell ref="GFS47:GFT47"/>
    <mergeCell ref="GFU47:GFV47"/>
    <mergeCell ref="GFW47:GFX47"/>
    <mergeCell ref="GFY47:GFZ47"/>
    <mergeCell ref="GFG47:GFH47"/>
    <mergeCell ref="GFI47:GFJ47"/>
    <mergeCell ref="GFK47:GFL47"/>
    <mergeCell ref="GFM47:GFN47"/>
    <mergeCell ref="GFO47:GFP47"/>
    <mergeCell ref="GEW47:GEX47"/>
    <mergeCell ref="GEY47:GEZ47"/>
    <mergeCell ref="GFA47:GFB47"/>
    <mergeCell ref="GFC47:GFD47"/>
    <mergeCell ref="GFE47:GFF47"/>
    <mergeCell ref="GEM47:GEN47"/>
    <mergeCell ref="GEO47:GEP47"/>
    <mergeCell ref="GEQ47:GER47"/>
    <mergeCell ref="GES47:GET47"/>
    <mergeCell ref="GEU47:GEV47"/>
    <mergeCell ref="GHE47:GHF47"/>
    <mergeCell ref="GHG47:GHH47"/>
    <mergeCell ref="GHI47:GHJ47"/>
    <mergeCell ref="GHK47:GHL47"/>
    <mergeCell ref="GHM47:GHN47"/>
    <mergeCell ref="GGU47:GGV47"/>
    <mergeCell ref="GGW47:GGX47"/>
    <mergeCell ref="GGY47:GGZ47"/>
    <mergeCell ref="GHA47:GHB47"/>
    <mergeCell ref="GHC47:GHD47"/>
    <mergeCell ref="GGK47:GGL47"/>
    <mergeCell ref="GGM47:GGN47"/>
    <mergeCell ref="GGO47:GGP47"/>
    <mergeCell ref="GGQ47:GGR47"/>
    <mergeCell ref="GGS47:GGT47"/>
    <mergeCell ref="GGA47:GGB47"/>
    <mergeCell ref="GGC47:GGD47"/>
    <mergeCell ref="GGE47:GGF47"/>
    <mergeCell ref="GGG47:GGH47"/>
    <mergeCell ref="GGI47:GGJ47"/>
    <mergeCell ref="GIS47:GIT47"/>
    <mergeCell ref="GIU47:GIV47"/>
    <mergeCell ref="GIW47:GIX47"/>
    <mergeCell ref="GIY47:GIZ47"/>
    <mergeCell ref="GJA47:GJB47"/>
    <mergeCell ref="GII47:GIJ47"/>
    <mergeCell ref="GIK47:GIL47"/>
    <mergeCell ref="GIM47:GIN47"/>
    <mergeCell ref="GIO47:GIP47"/>
    <mergeCell ref="GIQ47:GIR47"/>
    <mergeCell ref="GHY47:GHZ47"/>
    <mergeCell ref="GIA47:GIB47"/>
    <mergeCell ref="GIC47:GID47"/>
    <mergeCell ref="GIE47:GIF47"/>
    <mergeCell ref="GIG47:GIH47"/>
    <mergeCell ref="GHO47:GHP47"/>
    <mergeCell ref="GHQ47:GHR47"/>
    <mergeCell ref="GHS47:GHT47"/>
    <mergeCell ref="GHU47:GHV47"/>
    <mergeCell ref="GHW47:GHX47"/>
    <mergeCell ref="GKG47:GKH47"/>
    <mergeCell ref="GKI47:GKJ47"/>
    <mergeCell ref="GKK47:GKL47"/>
    <mergeCell ref="GKM47:GKN47"/>
    <mergeCell ref="GKO47:GKP47"/>
    <mergeCell ref="GJW47:GJX47"/>
    <mergeCell ref="GJY47:GJZ47"/>
    <mergeCell ref="GKA47:GKB47"/>
    <mergeCell ref="GKC47:GKD47"/>
    <mergeCell ref="GKE47:GKF47"/>
    <mergeCell ref="GJM47:GJN47"/>
    <mergeCell ref="GJO47:GJP47"/>
    <mergeCell ref="GJQ47:GJR47"/>
    <mergeCell ref="GJS47:GJT47"/>
    <mergeCell ref="GJU47:GJV47"/>
    <mergeCell ref="GJC47:GJD47"/>
    <mergeCell ref="GJE47:GJF47"/>
    <mergeCell ref="GJG47:GJH47"/>
    <mergeCell ref="GJI47:GJJ47"/>
    <mergeCell ref="GJK47:GJL47"/>
    <mergeCell ref="GLU47:GLV47"/>
    <mergeCell ref="GLW47:GLX47"/>
    <mergeCell ref="GLY47:GLZ47"/>
    <mergeCell ref="GMA47:GMB47"/>
    <mergeCell ref="GMC47:GMD47"/>
    <mergeCell ref="GLK47:GLL47"/>
    <mergeCell ref="GLM47:GLN47"/>
    <mergeCell ref="GLO47:GLP47"/>
    <mergeCell ref="GLQ47:GLR47"/>
    <mergeCell ref="GLS47:GLT47"/>
    <mergeCell ref="GLA47:GLB47"/>
    <mergeCell ref="GLC47:GLD47"/>
    <mergeCell ref="GLE47:GLF47"/>
    <mergeCell ref="GLG47:GLH47"/>
    <mergeCell ref="GLI47:GLJ47"/>
    <mergeCell ref="GKQ47:GKR47"/>
    <mergeCell ref="GKS47:GKT47"/>
    <mergeCell ref="GKU47:GKV47"/>
    <mergeCell ref="GKW47:GKX47"/>
    <mergeCell ref="GKY47:GKZ47"/>
    <mergeCell ref="GNI47:GNJ47"/>
    <mergeCell ref="GNK47:GNL47"/>
    <mergeCell ref="GNM47:GNN47"/>
    <mergeCell ref="GNO47:GNP47"/>
    <mergeCell ref="GNQ47:GNR47"/>
    <mergeCell ref="GMY47:GMZ47"/>
    <mergeCell ref="GNA47:GNB47"/>
    <mergeCell ref="GNC47:GND47"/>
    <mergeCell ref="GNE47:GNF47"/>
    <mergeCell ref="GNG47:GNH47"/>
    <mergeCell ref="GMO47:GMP47"/>
    <mergeCell ref="GMQ47:GMR47"/>
    <mergeCell ref="GMS47:GMT47"/>
    <mergeCell ref="GMU47:GMV47"/>
    <mergeCell ref="GMW47:GMX47"/>
    <mergeCell ref="GME47:GMF47"/>
    <mergeCell ref="GMG47:GMH47"/>
    <mergeCell ref="GMI47:GMJ47"/>
    <mergeCell ref="GMK47:GML47"/>
    <mergeCell ref="GMM47:GMN47"/>
    <mergeCell ref="GOW47:GOX47"/>
    <mergeCell ref="GOY47:GOZ47"/>
    <mergeCell ref="GPA47:GPB47"/>
    <mergeCell ref="GPC47:GPD47"/>
    <mergeCell ref="GPE47:GPF47"/>
    <mergeCell ref="GOM47:GON47"/>
    <mergeCell ref="GOO47:GOP47"/>
    <mergeCell ref="GOQ47:GOR47"/>
    <mergeCell ref="GOS47:GOT47"/>
    <mergeCell ref="GOU47:GOV47"/>
    <mergeCell ref="GOC47:GOD47"/>
    <mergeCell ref="GOE47:GOF47"/>
    <mergeCell ref="GOG47:GOH47"/>
    <mergeCell ref="GOI47:GOJ47"/>
    <mergeCell ref="GOK47:GOL47"/>
    <mergeCell ref="GNS47:GNT47"/>
    <mergeCell ref="GNU47:GNV47"/>
    <mergeCell ref="GNW47:GNX47"/>
    <mergeCell ref="GNY47:GNZ47"/>
    <mergeCell ref="GOA47:GOB47"/>
    <mergeCell ref="GQK47:GQL47"/>
    <mergeCell ref="GQM47:GQN47"/>
    <mergeCell ref="GQO47:GQP47"/>
    <mergeCell ref="GQQ47:GQR47"/>
    <mergeCell ref="GQS47:GQT47"/>
    <mergeCell ref="GQA47:GQB47"/>
    <mergeCell ref="GQC47:GQD47"/>
    <mergeCell ref="GQE47:GQF47"/>
    <mergeCell ref="GQG47:GQH47"/>
    <mergeCell ref="GQI47:GQJ47"/>
    <mergeCell ref="GPQ47:GPR47"/>
    <mergeCell ref="GPS47:GPT47"/>
    <mergeCell ref="GPU47:GPV47"/>
    <mergeCell ref="GPW47:GPX47"/>
    <mergeCell ref="GPY47:GPZ47"/>
    <mergeCell ref="GPG47:GPH47"/>
    <mergeCell ref="GPI47:GPJ47"/>
    <mergeCell ref="GPK47:GPL47"/>
    <mergeCell ref="GPM47:GPN47"/>
    <mergeCell ref="GPO47:GPP47"/>
    <mergeCell ref="GRY47:GRZ47"/>
    <mergeCell ref="GSA47:GSB47"/>
    <mergeCell ref="GSC47:GSD47"/>
    <mergeCell ref="GSE47:GSF47"/>
    <mergeCell ref="GSG47:GSH47"/>
    <mergeCell ref="GRO47:GRP47"/>
    <mergeCell ref="GRQ47:GRR47"/>
    <mergeCell ref="GRS47:GRT47"/>
    <mergeCell ref="GRU47:GRV47"/>
    <mergeCell ref="GRW47:GRX47"/>
    <mergeCell ref="GRE47:GRF47"/>
    <mergeCell ref="GRG47:GRH47"/>
    <mergeCell ref="GRI47:GRJ47"/>
    <mergeCell ref="GRK47:GRL47"/>
    <mergeCell ref="GRM47:GRN47"/>
    <mergeCell ref="GQU47:GQV47"/>
    <mergeCell ref="GQW47:GQX47"/>
    <mergeCell ref="GQY47:GQZ47"/>
    <mergeCell ref="GRA47:GRB47"/>
    <mergeCell ref="GRC47:GRD47"/>
    <mergeCell ref="GTM47:GTN47"/>
    <mergeCell ref="GTO47:GTP47"/>
    <mergeCell ref="GTQ47:GTR47"/>
    <mergeCell ref="GTS47:GTT47"/>
    <mergeCell ref="GTU47:GTV47"/>
    <mergeCell ref="GTC47:GTD47"/>
    <mergeCell ref="GTE47:GTF47"/>
    <mergeCell ref="GTG47:GTH47"/>
    <mergeCell ref="GTI47:GTJ47"/>
    <mergeCell ref="GTK47:GTL47"/>
    <mergeCell ref="GSS47:GST47"/>
    <mergeCell ref="GSU47:GSV47"/>
    <mergeCell ref="GSW47:GSX47"/>
    <mergeCell ref="GSY47:GSZ47"/>
    <mergeCell ref="GTA47:GTB47"/>
    <mergeCell ref="GSI47:GSJ47"/>
    <mergeCell ref="GSK47:GSL47"/>
    <mergeCell ref="GSM47:GSN47"/>
    <mergeCell ref="GSO47:GSP47"/>
    <mergeCell ref="GSQ47:GSR47"/>
    <mergeCell ref="GVA47:GVB47"/>
    <mergeCell ref="GVC47:GVD47"/>
    <mergeCell ref="GVE47:GVF47"/>
    <mergeCell ref="GVG47:GVH47"/>
    <mergeCell ref="GVI47:GVJ47"/>
    <mergeCell ref="GUQ47:GUR47"/>
    <mergeCell ref="GUS47:GUT47"/>
    <mergeCell ref="GUU47:GUV47"/>
    <mergeCell ref="GUW47:GUX47"/>
    <mergeCell ref="GUY47:GUZ47"/>
    <mergeCell ref="GUG47:GUH47"/>
    <mergeCell ref="GUI47:GUJ47"/>
    <mergeCell ref="GUK47:GUL47"/>
    <mergeCell ref="GUM47:GUN47"/>
    <mergeCell ref="GUO47:GUP47"/>
    <mergeCell ref="GTW47:GTX47"/>
    <mergeCell ref="GTY47:GTZ47"/>
    <mergeCell ref="GUA47:GUB47"/>
    <mergeCell ref="GUC47:GUD47"/>
    <mergeCell ref="GUE47:GUF47"/>
    <mergeCell ref="GWO47:GWP47"/>
    <mergeCell ref="GWQ47:GWR47"/>
    <mergeCell ref="GWS47:GWT47"/>
    <mergeCell ref="GWU47:GWV47"/>
    <mergeCell ref="GWW47:GWX47"/>
    <mergeCell ref="GWE47:GWF47"/>
    <mergeCell ref="GWG47:GWH47"/>
    <mergeCell ref="GWI47:GWJ47"/>
    <mergeCell ref="GWK47:GWL47"/>
    <mergeCell ref="GWM47:GWN47"/>
    <mergeCell ref="GVU47:GVV47"/>
    <mergeCell ref="GVW47:GVX47"/>
    <mergeCell ref="GVY47:GVZ47"/>
    <mergeCell ref="GWA47:GWB47"/>
    <mergeCell ref="GWC47:GWD47"/>
    <mergeCell ref="GVK47:GVL47"/>
    <mergeCell ref="GVM47:GVN47"/>
    <mergeCell ref="GVO47:GVP47"/>
    <mergeCell ref="GVQ47:GVR47"/>
    <mergeCell ref="GVS47:GVT47"/>
    <mergeCell ref="GYC47:GYD47"/>
    <mergeCell ref="GYE47:GYF47"/>
    <mergeCell ref="GYG47:GYH47"/>
    <mergeCell ref="GYI47:GYJ47"/>
    <mergeCell ref="GYK47:GYL47"/>
    <mergeCell ref="GXS47:GXT47"/>
    <mergeCell ref="GXU47:GXV47"/>
    <mergeCell ref="GXW47:GXX47"/>
    <mergeCell ref="GXY47:GXZ47"/>
    <mergeCell ref="GYA47:GYB47"/>
    <mergeCell ref="GXI47:GXJ47"/>
    <mergeCell ref="GXK47:GXL47"/>
    <mergeCell ref="GXM47:GXN47"/>
    <mergeCell ref="GXO47:GXP47"/>
    <mergeCell ref="GXQ47:GXR47"/>
    <mergeCell ref="GWY47:GWZ47"/>
    <mergeCell ref="GXA47:GXB47"/>
    <mergeCell ref="GXC47:GXD47"/>
    <mergeCell ref="GXE47:GXF47"/>
    <mergeCell ref="GXG47:GXH47"/>
    <mergeCell ref="GZQ47:GZR47"/>
    <mergeCell ref="GZS47:GZT47"/>
    <mergeCell ref="GZU47:GZV47"/>
    <mergeCell ref="GZW47:GZX47"/>
    <mergeCell ref="GZY47:GZZ47"/>
    <mergeCell ref="GZG47:GZH47"/>
    <mergeCell ref="GZI47:GZJ47"/>
    <mergeCell ref="GZK47:GZL47"/>
    <mergeCell ref="GZM47:GZN47"/>
    <mergeCell ref="GZO47:GZP47"/>
    <mergeCell ref="GYW47:GYX47"/>
    <mergeCell ref="GYY47:GYZ47"/>
    <mergeCell ref="GZA47:GZB47"/>
    <mergeCell ref="GZC47:GZD47"/>
    <mergeCell ref="GZE47:GZF47"/>
    <mergeCell ref="GYM47:GYN47"/>
    <mergeCell ref="GYO47:GYP47"/>
    <mergeCell ref="GYQ47:GYR47"/>
    <mergeCell ref="GYS47:GYT47"/>
    <mergeCell ref="GYU47:GYV47"/>
    <mergeCell ref="HBE47:HBF47"/>
    <mergeCell ref="HBG47:HBH47"/>
    <mergeCell ref="HBI47:HBJ47"/>
    <mergeCell ref="HBK47:HBL47"/>
    <mergeCell ref="HBM47:HBN47"/>
    <mergeCell ref="HAU47:HAV47"/>
    <mergeCell ref="HAW47:HAX47"/>
    <mergeCell ref="HAY47:HAZ47"/>
    <mergeCell ref="HBA47:HBB47"/>
    <mergeCell ref="HBC47:HBD47"/>
    <mergeCell ref="HAK47:HAL47"/>
    <mergeCell ref="HAM47:HAN47"/>
    <mergeCell ref="HAO47:HAP47"/>
    <mergeCell ref="HAQ47:HAR47"/>
    <mergeCell ref="HAS47:HAT47"/>
    <mergeCell ref="HAA47:HAB47"/>
    <mergeCell ref="HAC47:HAD47"/>
    <mergeCell ref="HAE47:HAF47"/>
    <mergeCell ref="HAG47:HAH47"/>
    <mergeCell ref="HAI47:HAJ47"/>
    <mergeCell ref="HCS47:HCT47"/>
    <mergeCell ref="HCU47:HCV47"/>
    <mergeCell ref="HCW47:HCX47"/>
    <mergeCell ref="HCY47:HCZ47"/>
    <mergeCell ref="HDA47:HDB47"/>
    <mergeCell ref="HCI47:HCJ47"/>
    <mergeCell ref="HCK47:HCL47"/>
    <mergeCell ref="HCM47:HCN47"/>
    <mergeCell ref="HCO47:HCP47"/>
    <mergeCell ref="HCQ47:HCR47"/>
    <mergeCell ref="HBY47:HBZ47"/>
    <mergeCell ref="HCA47:HCB47"/>
    <mergeCell ref="HCC47:HCD47"/>
    <mergeCell ref="HCE47:HCF47"/>
    <mergeCell ref="HCG47:HCH47"/>
    <mergeCell ref="HBO47:HBP47"/>
    <mergeCell ref="HBQ47:HBR47"/>
    <mergeCell ref="HBS47:HBT47"/>
    <mergeCell ref="HBU47:HBV47"/>
    <mergeCell ref="HBW47:HBX47"/>
    <mergeCell ref="HEG47:HEH47"/>
    <mergeCell ref="HEI47:HEJ47"/>
    <mergeCell ref="HEK47:HEL47"/>
    <mergeCell ref="HEM47:HEN47"/>
    <mergeCell ref="HEO47:HEP47"/>
    <mergeCell ref="HDW47:HDX47"/>
    <mergeCell ref="HDY47:HDZ47"/>
    <mergeCell ref="HEA47:HEB47"/>
    <mergeCell ref="HEC47:HED47"/>
    <mergeCell ref="HEE47:HEF47"/>
    <mergeCell ref="HDM47:HDN47"/>
    <mergeCell ref="HDO47:HDP47"/>
    <mergeCell ref="HDQ47:HDR47"/>
    <mergeCell ref="HDS47:HDT47"/>
    <mergeCell ref="HDU47:HDV47"/>
    <mergeCell ref="HDC47:HDD47"/>
    <mergeCell ref="HDE47:HDF47"/>
    <mergeCell ref="HDG47:HDH47"/>
    <mergeCell ref="HDI47:HDJ47"/>
    <mergeCell ref="HDK47:HDL47"/>
    <mergeCell ref="HFU47:HFV47"/>
    <mergeCell ref="HFW47:HFX47"/>
    <mergeCell ref="HFY47:HFZ47"/>
    <mergeCell ref="HGA47:HGB47"/>
    <mergeCell ref="HGC47:HGD47"/>
    <mergeCell ref="HFK47:HFL47"/>
    <mergeCell ref="HFM47:HFN47"/>
    <mergeCell ref="HFO47:HFP47"/>
    <mergeCell ref="HFQ47:HFR47"/>
    <mergeCell ref="HFS47:HFT47"/>
    <mergeCell ref="HFA47:HFB47"/>
    <mergeCell ref="HFC47:HFD47"/>
    <mergeCell ref="HFE47:HFF47"/>
    <mergeCell ref="HFG47:HFH47"/>
    <mergeCell ref="HFI47:HFJ47"/>
    <mergeCell ref="HEQ47:HER47"/>
    <mergeCell ref="HES47:HET47"/>
    <mergeCell ref="HEU47:HEV47"/>
    <mergeCell ref="HEW47:HEX47"/>
    <mergeCell ref="HEY47:HEZ47"/>
    <mergeCell ref="HHI47:HHJ47"/>
    <mergeCell ref="HHK47:HHL47"/>
    <mergeCell ref="HHM47:HHN47"/>
    <mergeCell ref="HHO47:HHP47"/>
    <mergeCell ref="HHQ47:HHR47"/>
    <mergeCell ref="HGY47:HGZ47"/>
    <mergeCell ref="HHA47:HHB47"/>
    <mergeCell ref="HHC47:HHD47"/>
    <mergeCell ref="HHE47:HHF47"/>
    <mergeCell ref="HHG47:HHH47"/>
    <mergeCell ref="HGO47:HGP47"/>
    <mergeCell ref="HGQ47:HGR47"/>
    <mergeCell ref="HGS47:HGT47"/>
    <mergeCell ref="HGU47:HGV47"/>
    <mergeCell ref="HGW47:HGX47"/>
    <mergeCell ref="HGE47:HGF47"/>
    <mergeCell ref="HGG47:HGH47"/>
    <mergeCell ref="HGI47:HGJ47"/>
    <mergeCell ref="HGK47:HGL47"/>
    <mergeCell ref="HGM47:HGN47"/>
    <mergeCell ref="HIW47:HIX47"/>
    <mergeCell ref="HIY47:HIZ47"/>
    <mergeCell ref="HJA47:HJB47"/>
    <mergeCell ref="HJC47:HJD47"/>
    <mergeCell ref="HJE47:HJF47"/>
    <mergeCell ref="HIM47:HIN47"/>
    <mergeCell ref="HIO47:HIP47"/>
    <mergeCell ref="HIQ47:HIR47"/>
    <mergeCell ref="HIS47:HIT47"/>
    <mergeCell ref="HIU47:HIV47"/>
    <mergeCell ref="HIC47:HID47"/>
    <mergeCell ref="HIE47:HIF47"/>
    <mergeCell ref="HIG47:HIH47"/>
    <mergeCell ref="HII47:HIJ47"/>
    <mergeCell ref="HIK47:HIL47"/>
    <mergeCell ref="HHS47:HHT47"/>
    <mergeCell ref="HHU47:HHV47"/>
    <mergeCell ref="HHW47:HHX47"/>
    <mergeCell ref="HHY47:HHZ47"/>
    <mergeCell ref="HIA47:HIB47"/>
    <mergeCell ref="HKK47:HKL47"/>
    <mergeCell ref="HKM47:HKN47"/>
    <mergeCell ref="HKO47:HKP47"/>
    <mergeCell ref="HKQ47:HKR47"/>
    <mergeCell ref="HKS47:HKT47"/>
    <mergeCell ref="HKA47:HKB47"/>
    <mergeCell ref="HKC47:HKD47"/>
    <mergeCell ref="HKE47:HKF47"/>
    <mergeCell ref="HKG47:HKH47"/>
    <mergeCell ref="HKI47:HKJ47"/>
    <mergeCell ref="HJQ47:HJR47"/>
    <mergeCell ref="HJS47:HJT47"/>
    <mergeCell ref="HJU47:HJV47"/>
    <mergeCell ref="HJW47:HJX47"/>
    <mergeCell ref="HJY47:HJZ47"/>
    <mergeCell ref="HJG47:HJH47"/>
    <mergeCell ref="HJI47:HJJ47"/>
    <mergeCell ref="HJK47:HJL47"/>
    <mergeCell ref="HJM47:HJN47"/>
    <mergeCell ref="HJO47:HJP47"/>
    <mergeCell ref="HLY47:HLZ47"/>
    <mergeCell ref="HMA47:HMB47"/>
    <mergeCell ref="HMC47:HMD47"/>
    <mergeCell ref="HME47:HMF47"/>
    <mergeCell ref="HMG47:HMH47"/>
    <mergeCell ref="HLO47:HLP47"/>
    <mergeCell ref="HLQ47:HLR47"/>
    <mergeCell ref="HLS47:HLT47"/>
    <mergeCell ref="HLU47:HLV47"/>
    <mergeCell ref="HLW47:HLX47"/>
    <mergeCell ref="HLE47:HLF47"/>
    <mergeCell ref="HLG47:HLH47"/>
    <mergeCell ref="HLI47:HLJ47"/>
    <mergeCell ref="HLK47:HLL47"/>
    <mergeCell ref="HLM47:HLN47"/>
    <mergeCell ref="HKU47:HKV47"/>
    <mergeCell ref="HKW47:HKX47"/>
    <mergeCell ref="HKY47:HKZ47"/>
    <mergeCell ref="HLA47:HLB47"/>
    <mergeCell ref="HLC47:HLD47"/>
    <mergeCell ref="HNM47:HNN47"/>
    <mergeCell ref="HNO47:HNP47"/>
    <mergeCell ref="HNQ47:HNR47"/>
    <mergeCell ref="HNS47:HNT47"/>
    <mergeCell ref="HNU47:HNV47"/>
    <mergeCell ref="HNC47:HND47"/>
    <mergeCell ref="HNE47:HNF47"/>
    <mergeCell ref="HNG47:HNH47"/>
    <mergeCell ref="HNI47:HNJ47"/>
    <mergeCell ref="HNK47:HNL47"/>
    <mergeCell ref="HMS47:HMT47"/>
    <mergeCell ref="HMU47:HMV47"/>
    <mergeCell ref="HMW47:HMX47"/>
    <mergeCell ref="HMY47:HMZ47"/>
    <mergeCell ref="HNA47:HNB47"/>
    <mergeCell ref="HMI47:HMJ47"/>
    <mergeCell ref="HMK47:HML47"/>
    <mergeCell ref="HMM47:HMN47"/>
    <mergeCell ref="HMO47:HMP47"/>
    <mergeCell ref="HMQ47:HMR47"/>
    <mergeCell ref="HPA47:HPB47"/>
    <mergeCell ref="HPC47:HPD47"/>
    <mergeCell ref="HPE47:HPF47"/>
    <mergeCell ref="HPG47:HPH47"/>
    <mergeCell ref="HPI47:HPJ47"/>
    <mergeCell ref="HOQ47:HOR47"/>
    <mergeCell ref="HOS47:HOT47"/>
    <mergeCell ref="HOU47:HOV47"/>
    <mergeCell ref="HOW47:HOX47"/>
    <mergeCell ref="HOY47:HOZ47"/>
    <mergeCell ref="HOG47:HOH47"/>
    <mergeCell ref="HOI47:HOJ47"/>
    <mergeCell ref="HOK47:HOL47"/>
    <mergeCell ref="HOM47:HON47"/>
    <mergeCell ref="HOO47:HOP47"/>
    <mergeCell ref="HNW47:HNX47"/>
    <mergeCell ref="HNY47:HNZ47"/>
    <mergeCell ref="HOA47:HOB47"/>
    <mergeCell ref="HOC47:HOD47"/>
    <mergeCell ref="HOE47:HOF47"/>
    <mergeCell ref="HQO47:HQP47"/>
    <mergeCell ref="HQQ47:HQR47"/>
    <mergeCell ref="HQS47:HQT47"/>
    <mergeCell ref="HQU47:HQV47"/>
    <mergeCell ref="HQW47:HQX47"/>
    <mergeCell ref="HQE47:HQF47"/>
    <mergeCell ref="HQG47:HQH47"/>
    <mergeCell ref="HQI47:HQJ47"/>
    <mergeCell ref="HQK47:HQL47"/>
    <mergeCell ref="HQM47:HQN47"/>
    <mergeCell ref="HPU47:HPV47"/>
    <mergeCell ref="HPW47:HPX47"/>
    <mergeCell ref="HPY47:HPZ47"/>
    <mergeCell ref="HQA47:HQB47"/>
    <mergeCell ref="HQC47:HQD47"/>
    <mergeCell ref="HPK47:HPL47"/>
    <mergeCell ref="HPM47:HPN47"/>
    <mergeCell ref="HPO47:HPP47"/>
    <mergeCell ref="HPQ47:HPR47"/>
    <mergeCell ref="HPS47:HPT47"/>
    <mergeCell ref="HSC47:HSD47"/>
    <mergeCell ref="HSE47:HSF47"/>
    <mergeCell ref="HSG47:HSH47"/>
    <mergeCell ref="HSI47:HSJ47"/>
    <mergeCell ref="HSK47:HSL47"/>
    <mergeCell ref="HRS47:HRT47"/>
    <mergeCell ref="HRU47:HRV47"/>
    <mergeCell ref="HRW47:HRX47"/>
    <mergeCell ref="HRY47:HRZ47"/>
    <mergeCell ref="HSA47:HSB47"/>
    <mergeCell ref="HRI47:HRJ47"/>
    <mergeCell ref="HRK47:HRL47"/>
    <mergeCell ref="HRM47:HRN47"/>
    <mergeCell ref="HRO47:HRP47"/>
    <mergeCell ref="HRQ47:HRR47"/>
    <mergeCell ref="HQY47:HQZ47"/>
    <mergeCell ref="HRA47:HRB47"/>
    <mergeCell ref="HRC47:HRD47"/>
    <mergeCell ref="HRE47:HRF47"/>
    <mergeCell ref="HRG47:HRH47"/>
    <mergeCell ref="HTQ47:HTR47"/>
    <mergeCell ref="HTS47:HTT47"/>
    <mergeCell ref="HTU47:HTV47"/>
    <mergeCell ref="HTW47:HTX47"/>
    <mergeCell ref="HTY47:HTZ47"/>
    <mergeCell ref="HTG47:HTH47"/>
    <mergeCell ref="HTI47:HTJ47"/>
    <mergeCell ref="HTK47:HTL47"/>
    <mergeCell ref="HTM47:HTN47"/>
    <mergeCell ref="HTO47:HTP47"/>
    <mergeCell ref="HSW47:HSX47"/>
    <mergeCell ref="HSY47:HSZ47"/>
    <mergeCell ref="HTA47:HTB47"/>
    <mergeCell ref="HTC47:HTD47"/>
    <mergeCell ref="HTE47:HTF47"/>
    <mergeCell ref="HSM47:HSN47"/>
    <mergeCell ref="HSO47:HSP47"/>
    <mergeCell ref="HSQ47:HSR47"/>
    <mergeCell ref="HSS47:HST47"/>
    <mergeCell ref="HSU47:HSV47"/>
    <mergeCell ref="HVE47:HVF47"/>
    <mergeCell ref="HVG47:HVH47"/>
    <mergeCell ref="HVI47:HVJ47"/>
    <mergeCell ref="HVK47:HVL47"/>
    <mergeCell ref="HVM47:HVN47"/>
    <mergeCell ref="HUU47:HUV47"/>
    <mergeCell ref="HUW47:HUX47"/>
    <mergeCell ref="HUY47:HUZ47"/>
    <mergeCell ref="HVA47:HVB47"/>
    <mergeCell ref="HVC47:HVD47"/>
    <mergeCell ref="HUK47:HUL47"/>
    <mergeCell ref="HUM47:HUN47"/>
    <mergeCell ref="HUO47:HUP47"/>
    <mergeCell ref="HUQ47:HUR47"/>
    <mergeCell ref="HUS47:HUT47"/>
    <mergeCell ref="HUA47:HUB47"/>
    <mergeCell ref="HUC47:HUD47"/>
    <mergeCell ref="HUE47:HUF47"/>
    <mergeCell ref="HUG47:HUH47"/>
    <mergeCell ref="HUI47:HUJ47"/>
    <mergeCell ref="HWS47:HWT47"/>
    <mergeCell ref="HWU47:HWV47"/>
    <mergeCell ref="HWW47:HWX47"/>
    <mergeCell ref="HWY47:HWZ47"/>
    <mergeCell ref="HXA47:HXB47"/>
    <mergeCell ref="HWI47:HWJ47"/>
    <mergeCell ref="HWK47:HWL47"/>
    <mergeCell ref="HWM47:HWN47"/>
    <mergeCell ref="HWO47:HWP47"/>
    <mergeCell ref="HWQ47:HWR47"/>
    <mergeCell ref="HVY47:HVZ47"/>
    <mergeCell ref="HWA47:HWB47"/>
    <mergeCell ref="HWC47:HWD47"/>
    <mergeCell ref="HWE47:HWF47"/>
    <mergeCell ref="HWG47:HWH47"/>
    <mergeCell ref="HVO47:HVP47"/>
    <mergeCell ref="HVQ47:HVR47"/>
    <mergeCell ref="HVS47:HVT47"/>
    <mergeCell ref="HVU47:HVV47"/>
    <mergeCell ref="HVW47:HVX47"/>
    <mergeCell ref="HYG47:HYH47"/>
    <mergeCell ref="HYI47:HYJ47"/>
    <mergeCell ref="HYK47:HYL47"/>
    <mergeCell ref="HYM47:HYN47"/>
    <mergeCell ref="HYO47:HYP47"/>
    <mergeCell ref="HXW47:HXX47"/>
    <mergeCell ref="HXY47:HXZ47"/>
    <mergeCell ref="HYA47:HYB47"/>
    <mergeCell ref="HYC47:HYD47"/>
    <mergeCell ref="HYE47:HYF47"/>
    <mergeCell ref="HXM47:HXN47"/>
    <mergeCell ref="HXO47:HXP47"/>
    <mergeCell ref="HXQ47:HXR47"/>
    <mergeCell ref="HXS47:HXT47"/>
    <mergeCell ref="HXU47:HXV47"/>
    <mergeCell ref="HXC47:HXD47"/>
    <mergeCell ref="HXE47:HXF47"/>
    <mergeCell ref="HXG47:HXH47"/>
    <mergeCell ref="HXI47:HXJ47"/>
    <mergeCell ref="HXK47:HXL47"/>
    <mergeCell ref="HZU47:HZV47"/>
    <mergeCell ref="HZW47:HZX47"/>
    <mergeCell ref="HZY47:HZZ47"/>
    <mergeCell ref="IAA47:IAB47"/>
    <mergeCell ref="IAC47:IAD47"/>
    <mergeCell ref="HZK47:HZL47"/>
    <mergeCell ref="HZM47:HZN47"/>
    <mergeCell ref="HZO47:HZP47"/>
    <mergeCell ref="HZQ47:HZR47"/>
    <mergeCell ref="HZS47:HZT47"/>
    <mergeCell ref="HZA47:HZB47"/>
    <mergeCell ref="HZC47:HZD47"/>
    <mergeCell ref="HZE47:HZF47"/>
    <mergeCell ref="HZG47:HZH47"/>
    <mergeCell ref="HZI47:HZJ47"/>
    <mergeCell ref="HYQ47:HYR47"/>
    <mergeCell ref="HYS47:HYT47"/>
    <mergeCell ref="HYU47:HYV47"/>
    <mergeCell ref="HYW47:HYX47"/>
    <mergeCell ref="HYY47:HYZ47"/>
    <mergeCell ref="IBI47:IBJ47"/>
    <mergeCell ref="IBK47:IBL47"/>
    <mergeCell ref="IBM47:IBN47"/>
    <mergeCell ref="IBO47:IBP47"/>
    <mergeCell ref="IBQ47:IBR47"/>
    <mergeCell ref="IAY47:IAZ47"/>
    <mergeCell ref="IBA47:IBB47"/>
    <mergeCell ref="IBC47:IBD47"/>
    <mergeCell ref="IBE47:IBF47"/>
    <mergeCell ref="IBG47:IBH47"/>
    <mergeCell ref="IAO47:IAP47"/>
    <mergeCell ref="IAQ47:IAR47"/>
    <mergeCell ref="IAS47:IAT47"/>
    <mergeCell ref="IAU47:IAV47"/>
    <mergeCell ref="IAW47:IAX47"/>
    <mergeCell ref="IAE47:IAF47"/>
    <mergeCell ref="IAG47:IAH47"/>
    <mergeCell ref="IAI47:IAJ47"/>
    <mergeCell ref="IAK47:IAL47"/>
    <mergeCell ref="IAM47:IAN47"/>
    <mergeCell ref="ICW47:ICX47"/>
    <mergeCell ref="ICY47:ICZ47"/>
    <mergeCell ref="IDA47:IDB47"/>
    <mergeCell ref="IDC47:IDD47"/>
    <mergeCell ref="IDE47:IDF47"/>
    <mergeCell ref="ICM47:ICN47"/>
    <mergeCell ref="ICO47:ICP47"/>
    <mergeCell ref="ICQ47:ICR47"/>
    <mergeCell ref="ICS47:ICT47"/>
    <mergeCell ref="ICU47:ICV47"/>
    <mergeCell ref="ICC47:ICD47"/>
    <mergeCell ref="ICE47:ICF47"/>
    <mergeCell ref="ICG47:ICH47"/>
    <mergeCell ref="ICI47:ICJ47"/>
    <mergeCell ref="ICK47:ICL47"/>
    <mergeCell ref="IBS47:IBT47"/>
    <mergeCell ref="IBU47:IBV47"/>
    <mergeCell ref="IBW47:IBX47"/>
    <mergeCell ref="IBY47:IBZ47"/>
    <mergeCell ref="ICA47:ICB47"/>
    <mergeCell ref="IEK47:IEL47"/>
    <mergeCell ref="IEM47:IEN47"/>
    <mergeCell ref="IEO47:IEP47"/>
    <mergeCell ref="IEQ47:IER47"/>
    <mergeCell ref="IES47:IET47"/>
    <mergeCell ref="IEA47:IEB47"/>
    <mergeCell ref="IEC47:IED47"/>
    <mergeCell ref="IEE47:IEF47"/>
    <mergeCell ref="IEG47:IEH47"/>
    <mergeCell ref="IEI47:IEJ47"/>
    <mergeCell ref="IDQ47:IDR47"/>
    <mergeCell ref="IDS47:IDT47"/>
    <mergeCell ref="IDU47:IDV47"/>
    <mergeCell ref="IDW47:IDX47"/>
    <mergeCell ref="IDY47:IDZ47"/>
    <mergeCell ref="IDG47:IDH47"/>
    <mergeCell ref="IDI47:IDJ47"/>
    <mergeCell ref="IDK47:IDL47"/>
    <mergeCell ref="IDM47:IDN47"/>
    <mergeCell ref="IDO47:IDP47"/>
    <mergeCell ref="IFY47:IFZ47"/>
    <mergeCell ref="IGA47:IGB47"/>
    <mergeCell ref="IGC47:IGD47"/>
    <mergeCell ref="IGE47:IGF47"/>
    <mergeCell ref="IGG47:IGH47"/>
    <mergeCell ref="IFO47:IFP47"/>
    <mergeCell ref="IFQ47:IFR47"/>
    <mergeCell ref="IFS47:IFT47"/>
    <mergeCell ref="IFU47:IFV47"/>
    <mergeCell ref="IFW47:IFX47"/>
    <mergeCell ref="IFE47:IFF47"/>
    <mergeCell ref="IFG47:IFH47"/>
    <mergeCell ref="IFI47:IFJ47"/>
    <mergeCell ref="IFK47:IFL47"/>
    <mergeCell ref="IFM47:IFN47"/>
    <mergeCell ref="IEU47:IEV47"/>
    <mergeCell ref="IEW47:IEX47"/>
    <mergeCell ref="IEY47:IEZ47"/>
    <mergeCell ref="IFA47:IFB47"/>
    <mergeCell ref="IFC47:IFD47"/>
    <mergeCell ref="IHM47:IHN47"/>
    <mergeCell ref="IHO47:IHP47"/>
    <mergeCell ref="IHQ47:IHR47"/>
    <mergeCell ref="IHS47:IHT47"/>
    <mergeCell ref="IHU47:IHV47"/>
    <mergeCell ref="IHC47:IHD47"/>
    <mergeCell ref="IHE47:IHF47"/>
    <mergeCell ref="IHG47:IHH47"/>
    <mergeCell ref="IHI47:IHJ47"/>
    <mergeCell ref="IHK47:IHL47"/>
    <mergeCell ref="IGS47:IGT47"/>
    <mergeCell ref="IGU47:IGV47"/>
    <mergeCell ref="IGW47:IGX47"/>
    <mergeCell ref="IGY47:IGZ47"/>
    <mergeCell ref="IHA47:IHB47"/>
    <mergeCell ref="IGI47:IGJ47"/>
    <mergeCell ref="IGK47:IGL47"/>
    <mergeCell ref="IGM47:IGN47"/>
    <mergeCell ref="IGO47:IGP47"/>
    <mergeCell ref="IGQ47:IGR47"/>
    <mergeCell ref="IJA47:IJB47"/>
    <mergeCell ref="IJC47:IJD47"/>
    <mergeCell ref="IJE47:IJF47"/>
    <mergeCell ref="IJG47:IJH47"/>
    <mergeCell ref="IJI47:IJJ47"/>
    <mergeCell ref="IIQ47:IIR47"/>
    <mergeCell ref="IIS47:IIT47"/>
    <mergeCell ref="IIU47:IIV47"/>
    <mergeCell ref="IIW47:IIX47"/>
    <mergeCell ref="IIY47:IIZ47"/>
    <mergeCell ref="IIG47:IIH47"/>
    <mergeCell ref="III47:IIJ47"/>
    <mergeCell ref="IIK47:IIL47"/>
    <mergeCell ref="IIM47:IIN47"/>
    <mergeCell ref="IIO47:IIP47"/>
    <mergeCell ref="IHW47:IHX47"/>
    <mergeCell ref="IHY47:IHZ47"/>
    <mergeCell ref="IIA47:IIB47"/>
    <mergeCell ref="IIC47:IID47"/>
    <mergeCell ref="IIE47:IIF47"/>
    <mergeCell ref="IKO47:IKP47"/>
    <mergeCell ref="IKQ47:IKR47"/>
    <mergeCell ref="IKS47:IKT47"/>
    <mergeCell ref="IKU47:IKV47"/>
    <mergeCell ref="IKW47:IKX47"/>
    <mergeCell ref="IKE47:IKF47"/>
    <mergeCell ref="IKG47:IKH47"/>
    <mergeCell ref="IKI47:IKJ47"/>
    <mergeCell ref="IKK47:IKL47"/>
    <mergeCell ref="IKM47:IKN47"/>
    <mergeCell ref="IJU47:IJV47"/>
    <mergeCell ref="IJW47:IJX47"/>
    <mergeCell ref="IJY47:IJZ47"/>
    <mergeCell ref="IKA47:IKB47"/>
    <mergeCell ref="IKC47:IKD47"/>
    <mergeCell ref="IJK47:IJL47"/>
    <mergeCell ref="IJM47:IJN47"/>
    <mergeCell ref="IJO47:IJP47"/>
    <mergeCell ref="IJQ47:IJR47"/>
    <mergeCell ref="IJS47:IJT47"/>
    <mergeCell ref="IMC47:IMD47"/>
    <mergeCell ref="IME47:IMF47"/>
    <mergeCell ref="IMG47:IMH47"/>
    <mergeCell ref="IMI47:IMJ47"/>
    <mergeCell ref="IMK47:IML47"/>
    <mergeCell ref="ILS47:ILT47"/>
    <mergeCell ref="ILU47:ILV47"/>
    <mergeCell ref="ILW47:ILX47"/>
    <mergeCell ref="ILY47:ILZ47"/>
    <mergeCell ref="IMA47:IMB47"/>
    <mergeCell ref="ILI47:ILJ47"/>
    <mergeCell ref="ILK47:ILL47"/>
    <mergeCell ref="ILM47:ILN47"/>
    <mergeCell ref="ILO47:ILP47"/>
    <mergeCell ref="ILQ47:ILR47"/>
    <mergeCell ref="IKY47:IKZ47"/>
    <mergeCell ref="ILA47:ILB47"/>
    <mergeCell ref="ILC47:ILD47"/>
    <mergeCell ref="ILE47:ILF47"/>
    <mergeCell ref="ILG47:ILH47"/>
    <mergeCell ref="INQ47:INR47"/>
    <mergeCell ref="INS47:INT47"/>
    <mergeCell ref="INU47:INV47"/>
    <mergeCell ref="INW47:INX47"/>
    <mergeCell ref="INY47:INZ47"/>
    <mergeCell ref="ING47:INH47"/>
    <mergeCell ref="INI47:INJ47"/>
    <mergeCell ref="INK47:INL47"/>
    <mergeCell ref="INM47:INN47"/>
    <mergeCell ref="INO47:INP47"/>
    <mergeCell ref="IMW47:IMX47"/>
    <mergeCell ref="IMY47:IMZ47"/>
    <mergeCell ref="INA47:INB47"/>
    <mergeCell ref="INC47:IND47"/>
    <mergeCell ref="INE47:INF47"/>
    <mergeCell ref="IMM47:IMN47"/>
    <mergeCell ref="IMO47:IMP47"/>
    <mergeCell ref="IMQ47:IMR47"/>
    <mergeCell ref="IMS47:IMT47"/>
    <mergeCell ref="IMU47:IMV47"/>
    <mergeCell ref="IPE47:IPF47"/>
    <mergeCell ref="IPG47:IPH47"/>
    <mergeCell ref="IPI47:IPJ47"/>
    <mergeCell ref="IPK47:IPL47"/>
    <mergeCell ref="IPM47:IPN47"/>
    <mergeCell ref="IOU47:IOV47"/>
    <mergeCell ref="IOW47:IOX47"/>
    <mergeCell ref="IOY47:IOZ47"/>
    <mergeCell ref="IPA47:IPB47"/>
    <mergeCell ref="IPC47:IPD47"/>
    <mergeCell ref="IOK47:IOL47"/>
    <mergeCell ref="IOM47:ION47"/>
    <mergeCell ref="IOO47:IOP47"/>
    <mergeCell ref="IOQ47:IOR47"/>
    <mergeCell ref="IOS47:IOT47"/>
    <mergeCell ref="IOA47:IOB47"/>
    <mergeCell ref="IOC47:IOD47"/>
    <mergeCell ref="IOE47:IOF47"/>
    <mergeCell ref="IOG47:IOH47"/>
    <mergeCell ref="IOI47:IOJ47"/>
    <mergeCell ref="IQS47:IQT47"/>
    <mergeCell ref="IQU47:IQV47"/>
    <mergeCell ref="IQW47:IQX47"/>
    <mergeCell ref="IQY47:IQZ47"/>
    <mergeCell ref="IRA47:IRB47"/>
    <mergeCell ref="IQI47:IQJ47"/>
    <mergeCell ref="IQK47:IQL47"/>
    <mergeCell ref="IQM47:IQN47"/>
    <mergeCell ref="IQO47:IQP47"/>
    <mergeCell ref="IQQ47:IQR47"/>
    <mergeCell ref="IPY47:IPZ47"/>
    <mergeCell ref="IQA47:IQB47"/>
    <mergeCell ref="IQC47:IQD47"/>
    <mergeCell ref="IQE47:IQF47"/>
    <mergeCell ref="IQG47:IQH47"/>
    <mergeCell ref="IPO47:IPP47"/>
    <mergeCell ref="IPQ47:IPR47"/>
    <mergeCell ref="IPS47:IPT47"/>
    <mergeCell ref="IPU47:IPV47"/>
    <mergeCell ref="IPW47:IPX47"/>
    <mergeCell ref="ISG47:ISH47"/>
    <mergeCell ref="ISI47:ISJ47"/>
    <mergeCell ref="ISK47:ISL47"/>
    <mergeCell ref="ISM47:ISN47"/>
    <mergeCell ref="ISO47:ISP47"/>
    <mergeCell ref="IRW47:IRX47"/>
    <mergeCell ref="IRY47:IRZ47"/>
    <mergeCell ref="ISA47:ISB47"/>
    <mergeCell ref="ISC47:ISD47"/>
    <mergeCell ref="ISE47:ISF47"/>
    <mergeCell ref="IRM47:IRN47"/>
    <mergeCell ref="IRO47:IRP47"/>
    <mergeCell ref="IRQ47:IRR47"/>
    <mergeCell ref="IRS47:IRT47"/>
    <mergeCell ref="IRU47:IRV47"/>
    <mergeCell ref="IRC47:IRD47"/>
    <mergeCell ref="IRE47:IRF47"/>
    <mergeCell ref="IRG47:IRH47"/>
    <mergeCell ref="IRI47:IRJ47"/>
    <mergeCell ref="IRK47:IRL47"/>
    <mergeCell ref="ITU47:ITV47"/>
    <mergeCell ref="ITW47:ITX47"/>
    <mergeCell ref="ITY47:ITZ47"/>
    <mergeCell ref="IUA47:IUB47"/>
    <mergeCell ref="IUC47:IUD47"/>
    <mergeCell ref="ITK47:ITL47"/>
    <mergeCell ref="ITM47:ITN47"/>
    <mergeCell ref="ITO47:ITP47"/>
    <mergeCell ref="ITQ47:ITR47"/>
    <mergeCell ref="ITS47:ITT47"/>
    <mergeCell ref="ITA47:ITB47"/>
    <mergeCell ref="ITC47:ITD47"/>
    <mergeCell ref="ITE47:ITF47"/>
    <mergeCell ref="ITG47:ITH47"/>
    <mergeCell ref="ITI47:ITJ47"/>
    <mergeCell ref="ISQ47:ISR47"/>
    <mergeCell ref="ISS47:IST47"/>
    <mergeCell ref="ISU47:ISV47"/>
    <mergeCell ref="ISW47:ISX47"/>
    <mergeCell ref="ISY47:ISZ47"/>
    <mergeCell ref="IVI47:IVJ47"/>
    <mergeCell ref="IVK47:IVL47"/>
    <mergeCell ref="IVM47:IVN47"/>
    <mergeCell ref="IVO47:IVP47"/>
    <mergeCell ref="IVQ47:IVR47"/>
    <mergeCell ref="IUY47:IUZ47"/>
    <mergeCell ref="IVA47:IVB47"/>
    <mergeCell ref="IVC47:IVD47"/>
    <mergeCell ref="IVE47:IVF47"/>
    <mergeCell ref="IVG47:IVH47"/>
    <mergeCell ref="IUO47:IUP47"/>
    <mergeCell ref="IUQ47:IUR47"/>
    <mergeCell ref="IUS47:IUT47"/>
    <mergeCell ref="IUU47:IUV47"/>
    <mergeCell ref="IUW47:IUX47"/>
    <mergeCell ref="IUE47:IUF47"/>
    <mergeCell ref="IUG47:IUH47"/>
    <mergeCell ref="IUI47:IUJ47"/>
    <mergeCell ref="IUK47:IUL47"/>
    <mergeCell ref="IUM47:IUN47"/>
    <mergeCell ref="IWW47:IWX47"/>
    <mergeCell ref="IWY47:IWZ47"/>
    <mergeCell ref="IXA47:IXB47"/>
    <mergeCell ref="IXC47:IXD47"/>
    <mergeCell ref="IXE47:IXF47"/>
    <mergeCell ref="IWM47:IWN47"/>
    <mergeCell ref="IWO47:IWP47"/>
    <mergeCell ref="IWQ47:IWR47"/>
    <mergeCell ref="IWS47:IWT47"/>
    <mergeCell ref="IWU47:IWV47"/>
    <mergeCell ref="IWC47:IWD47"/>
    <mergeCell ref="IWE47:IWF47"/>
    <mergeCell ref="IWG47:IWH47"/>
    <mergeCell ref="IWI47:IWJ47"/>
    <mergeCell ref="IWK47:IWL47"/>
    <mergeCell ref="IVS47:IVT47"/>
    <mergeCell ref="IVU47:IVV47"/>
    <mergeCell ref="IVW47:IVX47"/>
    <mergeCell ref="IVY47:IVZ47"/>
    <mergeCell ref="IWA47:IWB47"/>
    <mergeCell ref="IYK47:IYL47"/>
    <mergeCell ref="IYM47:IYN47"/>
    <mergeCell ref="IYO47:IYP47"/>
    <mergeCell ref="IYQ47:IYR47"/>
    <mergeCell ref="IYS47:IYT47"/>
    <mergeCell ref="IYA47:IYB47"/>
    <mergeCell ref="IYC47:IYD47"/>
    <mergeCell ref="IYE47:IYF47"/>
    <mergeCell ref="IYG47:IYH47"/>
    <mergeCell ref="IYI47:IYJ47"/>
    <mergeCell ref="IXQ47:IXR47"/>
    <mergeCell ref="IXS47:IXT47"/>
    <mergeCell ref="IXU47:IXV47"/>
    <mergeCell ref="IXW47:IXX47"/>
    <mergeCell ref="IXY47:IXZ47"/>
    <mergeCell ref="IXG47:IXH47"/>
    <mergeCell ref="IXI47:IXJ47"/>
    <mergeCell ref="IXK47:IXL47"/>
    <mergeCell ref="IXM47:IXN47"/>
    <mergeCell ref="IXO47:IXP47"/>
    <mergeCell ref="IZY47:IZZ47"/>
    <mergeCell ref="JAA47:JAB47"/>
    <mergeCell ref="JAC47:JAD47"/>
    <mergeCell ref="JAE47:JAF47"/>
    <mergeCell ref="JAG47:JAH47"/>
    <mergeCell ref="IZO47:IZP47"/>
    <mergeCell ref="IZQ47:IZR47"/>
    <mergeCell ref="IZS47:IZT47"/>
    <mergeCell ref="IZU47:IZV47"/>
    <mergeCell ref="IZW47:IZX47"/>
    <mergeCell ref="IZE47:IZF47"/>
    <mergeCell ref="IZG47:IZH47"/>
    <mergeCell ref="IZI47:IZJ47"/>
    <mergeCell ref="IZK47:IZL47"/>
    <mergeCell ref="IZM47:IZN47"/>
    <mergeCell ref="IYU47:IYV47"/>
    <mergeCell ref="IYW47:IYX47"/>
    <mergeCell ref="IYY47:IYZ47"/>
    <mergeCell ref="IZA47:IZB47"/>
    <mergeCell ref="IZC47:IZD47"/>
    <mergeCell ref="JBM47:JBN47"/>
    <mergeCell ref="JBO47:JBP47"/>
    <mergeCell ref="JBQ47:JBR47"/>
    <mergeCell ref="JBS47:JBT47"/>
    <mergeCell ref="JBU47:JBV47"/>
    <mergeCell ref="JBC47:JBD47"/>
    <mergeCell ref="JBE47:JBF47"/>
    <mergeCell ref="JBG47:JBH47"/>
    <mergeCell ref="JBI47:JBJ47"/>
    <mergeCell ref="JBK47:JBL47"/>
    <mergeCell ref="JAS47:JAT47"/>
    <mergeCell ref="JAU47:JAV47"/>
    <mergeCell ref="JAW47:JAX47"/>
    <mergeCell ref="JAY47:JAZ47"/>
    <mergeCell ref="JBA47:JBB47"/>
    <mergeCell ref="JAI47:JAJ47"/>
    <mergeCell ref="JAK47:JAL47"/>
    <mergeCell ref="JAM47:JAN47"/>
    <mergeCell ref="JAO47:JAP47"/>
    <mergeCell ref="JAQ47:JAR47"/>
    <mergeCell ref="JDA47:JDB47"/>
    <mergeCell ref="JDC47:JDD47"/>
    <mergeCell ref="JDE47:JDF47"/>
    <mergeCell ref="JDG47:JDH47"/>
    <mergeCell ref="JDI47:JDJ47"/>
    <mergeCell ref="JCQ47:JCR47"/>
    <mergeCell ref="JCS47:JCT47"/>
    <mergeCell ref="JCU47:JCV47"/>
    <mergeCell ref="JCW47:JCX47"/>
    <mergeCell ref="JCY47:JCZ47"/>
    <mergeCell ref="JCG47:JCH47"/>
    <mergeCell ref="JCI47:JCJ47"/>
    <mergeCell ref="JCK47:JCL47"/>
    <mergeCell ref="JCM47:JCN47"/>
    <mergeCell ref="JCO47:JCP47"/>
    <mergeCell ref="JBW47:JBX47"/>
    <mergeCell ref="JBY47:JBZ47"/>
    <mergeCell ref="JCA47:JCB47"/>
    <mergeCell ref="JCC47:JCD47"/>
    <mergeCell ref="JCE47:JCF47"/>
    <mergeCell ref="JEO47:JEP47"/>
    <mergeCell ref="JEQ47:JER47"/>
    <mergeCell ref="JES47:JET47"/>
    <mergeCell ref="JEU47:JEV47"/>
    <mergeCell ref="JEW47:JEX47"/>
    <mergeCell ref="JEE47:JEF47"/>
    <mergeCell ref="JEG47:JEH47"/>
    <mergeCell ref="JEI47:JEJ47"/>
    <mergeCell ref="JEK47:JEL47"/>
    <mergeCell ref="JEM47:JEN47"/>
    <mergeCell ref="JDU47:JDV47"/>
    <mergeCell ref="JDW47:JDX47"/>
    <mergeCell ref="JDY47:JDZ47"/>
    <mergeCell ref="JEA47:JEB47"/>
    <mergeCell ref="JEC47:JED47"/>
    <mergeCell ref="JDK47:JDL47"/>
    <mergeCell ref="JDM47:JDN47"/>
    <mergeCell ref="JDO47:JDP47"/>
    <mergeCell ref="JDQ47:JDR47"/>
    <mergeCell ref="JDS47:JDT47"/>
    <mergeCell ref="JGC47:JGD47"/>
    <mergeCell ref="JGE47:JGF47"/>
    <mergeCell ref="JGG47:JGH47"/>
    <mergeCell ref="JGI47:JGJ47"/>
    <mergeCell ref="JGK47:JGL47"/>
    <mergeCell ref="JFS47:JFT47"/>
    <mergeCell ref="JFU47:JFV47"/>
    <mergeCell ref="JFW47:JFX47"/>
    <mergeCell ref="JFY47:JFZ47"/>
    <mergeCell ref="JGA47:JGB47"/>
    <mergeCell ref="JFI47:JFJ47"/>
    <mergeCell ref="JFK47:JFL47"/>
    <mergeCell ref="JFM47:JFN47"/>
    <mergeCell ref="JFO47:JFP47"/>
    <mergeCell ref="JFQ47:JFR47"/>
    <mergeCell ref="JEY47:JEZ47"/>
    <mergeCell ref="JFA47:JFB47"/>
    <mergeCell ref="JFC47:JFD47"/>
    <mergeCell ref="JFE47:JFF47"/>
    <mergeCell ref="JFG47:JFH47"/>
    <mergeCell ref="JHQ47:JHR47"/>
    <mergeCell ref="JHS47:JHT47"/>
    <mergeCell ref="JHU47:JHV47"/>
    <mergeCell ref="JHW47:JHX47"/>
    <mergeCell ref="JHY47:JHZ47"/>
    <mergeCell ref="JHG47:JHH47"/>
    <mergeCell ref="JHI47:JHJ47"/>
    <mergeCell ref="JHK47:JHL47"/>
    <mergeCell ref="JHM47:JHN47"/>
    <mergeCell ref="JHO47:JHP47"/>
    <mergeCell ref="JGW47:JGX47"/>
    <mergeCell ref="JGY47:JGZ47"/>
    <mergeCell ref="JHA47:JHB47"/>
    <mergeCell ref="JHC47:JHD47"/>
    <mergeCell ref="JHE47:JHF47"/>
    <mergeCell ref="JGM47:JGN47"/>
    <mergeCell ref="JGO47:JGP47"/>
    <mergeCell ref="JGQ47:JGR47"/>
    <mergeCell ref="JGS47:JGT47"/>
    <mergeCell ref="JGU47:JGV47"/>
    <mergeCell ref="JJE47:JJF47"/>
    <mergeCell ref="JJG47:JJH47"/>
    <mergeCell ref="JJI47:JJJ47"/>
    <mergeCell ref="JJK47:JJL47"/>
    <mergeCell ref="JJM47:JJN47"/>
    <mergeCell ref="JIU47:JIV47"/>
    <mergeCell ref="JIW47:JIX47"/>
    <mergeCell ref="JIY47:JIZ47"/>
    <mergeCell ref="JJA47:JJB47"/>
    <mergeCell ref="JJC47:JJD47"/>
    <mergeCell ref="JIK47:JIL47"/>
    <mergeCell ref="JIM47:JIN47"/>
    <mergeCell ref="JIO47:JIP47"/>
    <mergeCell ref="JIQ47:JIR47"/>
    <mergeCell ref="JIS47:JIT47"/>
    <mergeCell ref="JIA47:JIB47"/>
    <mergeCell ref="JIC47:JID47"/>
    <mergeCell ref="JIE47:JIF47"/>
    <mergeCell ref="JIG47:JIH47"/>
    <mergeCell ref="JII47:JIJ47"/>
    <mergeCell ref="JKS47:JKT47"/>
    <mergeCell ref="JKU47:JKV47"/>
    <mergeCell ref="JKW47:JKX47"/>
    <mergeCell ref="JKY47:JKZ47"/>
    <mergeCell ref="JLA47:JLB47"/>
    <mergeCell ref="JKI47:JKJ47"/>
    <mergeCell ref="JKK47:JKL47"/>
    <mergeCell ref="JKM47:JKN47"/>
    <mergeCell ref="JKO47:JKP47"/>
    <mergeCell ref="JKQ47:JKR47"/>
    <mergeCell ref="JJY47:JJZ47"/>
    <mergeCell ref="JKA47:JKB47"/>
    <mergeCell ref="JKC47:JKD47"/>
    <mergeCell ref="JKE47:JKF47"/>
    <mergeCell ref="JKG47:JKH47"/>
    <mergeCell ref="JJO47:JJP47"/>
    <mergeCell ref="JJQ47:JJR47"/>
    <mergeCell ref="JJS47:JJT47"/>
    <mergeCell ref="JJU47:JJV47"/>
    <mergeCell ref="JJW47:JJX47"/>
    <mergeCell ref="JMG47:JMH47"/>
    <mergeCell ref="JMI47:JMJ47"/>
    <mergeCell ref="JMK47:JML47"/>
    <mergeCell ref="JMM47:JMN47"/>
    <mergeCell ref="JMO47:JMP47"/>
    <mergeCell ref="JLW47:JLX47"/>
    <mergeCell ref="JLY47:JLZ47"/>
    <mergeCell ref="JMA47:JMB47"/>
    <mergeCell ref="JMC47:JMD47"/>
    <mergeCell ref="JME47:JMF47"/>
    <mergeCell ref="JLM47:JLN47"/>
    <mergeCell ref="JLO47:JLP47"/>
    <mergeCell ref="JLQ47:JLR47"/>
    <mergeCell ref="JLS47:JLT47"/>
    <mergeCell ref="JLU47:JLV47"/>
    <mergeCell ref="JLC47:JLD47"/>
    <mergeCell ref="JLE47:JLF47"/>
    <mergeCell ref="JLG47:JLH47"/>
    <mergeCell ref="JLI47:JLJ47"/>
    <mergeCell ref="JLK47:JLL47"/>
    <mergeCell ref="JNU47:JNV47"/>
    <mergeCell ref="JNW47:JNX47"/>
    <mergeCell ref="JNY47:JNZ47"/>
    <mergeCell ref="JOA47:JOB47"/>
    <mergeCell ref="JOC47:JOD47"/>
    <mergeCell ref="JNK47:JNL47"/>
    <mergeCell ref="JNM47:JNN47"/>
    <mergeCell ref="JNO47:JNP47"/>
    <mergeCell ref="JNQ47:JNR47"/>
    <mergeCell ref="JNS47:JNT47"/>
    <mergeCell ref="JNA47:JNB47"/>
    <mergeCell ref="JNC47:JND47"/>
    <mergeCell ref="JNE47:JNF47"/>
    <mergeCell ref="JNG47:JNH47"/>
    <mergeCell ref="JNI47:JNJ47"/>
    <mergeCell ref="JMQ47:JMR47"/>
    <mergeCell ref="JMS47:JMT47"/>
    <mergeCell ref="JMU47:JMV47"/>
    <mergeCell ref="JMW47:JMX47"/>
    <mergeCell ref="JMY47:JMZ47"/>
    <mergeCell ref="JPI47:JPJ47"/>
    <mergeCell ref="JPK47:JPL47"/>
    <mergeCell ref="JPM47:JPN47"/>
    <mergeCell ref="JPO47:JPP47"/>
    <mergeCell ref="JPQ47:JPR47"/>
    <mergeCell ref="JOY47:JOZ47"/>
    <mergeCell ref="JPA47:JPB47"/>
    <mergeCell ref="JPC47:JPD47"/>
    <mergeCell ref="JPE47:JPF47"/>
    <mergeCell ref="JPG47:JPH47"/>
    <mergeCell ref="JOO47:JOP47"/>
    <mergeCell ref="JOQ47:JOR47"/>
    <mergeCell ref="JOS47:JOT47"/>
    <mergeCell ref="JOU47:JOV47"/>
    <mergeCell ref="JOW47:JOX47"/>
    <mergeCell ref="JOE47:JOF47"/>
    <mergeCell ref="JOG47:JOH47"/>
    <mergeCell ref="JOI47:JOJ47"/>
    <mergeCell ref="JOK47:JOL47"/>
    <mergeCell ref="JOM47:JON47"/>
    <mergeCell ref="JQW47:JQX47"/>
    <mergeCell ref="JQY47:JQZ47"/>
    <mergeCell ref="JRA47:JRB47"/>
    <mergeCell ref="JRC47:JRD47"/>
    <mergeCell ref="JRE47:JRF47"/>
    <mergeCell ref="JQM47:JQN47"/>
    <mergeCell ref="JQO47:JQP47"/>
    <mergeCell ref="JQQ47:JQR47"/>
    <mergeCell ref="JQS47:JQT47"/>
    <mergeCell ref="JQU47:JQV47"/>
    <mergeCell ref="JQC47:JQD47"/>
    <mergeCell ref="JQE47:JQF47"/>
    <mergeCell ref="JQG47:JQH47"/>
    <mergeCell ref="JQI47:JQJ47"/>
    <mergeCell ref="JQK47:JQL47"/>
    <mergeCell ref="JPS47:JPT47"/>
    <mergeCell ref="JPU47:JPV47"/>
    <mergeCell ref="JPW47:JPX47"/>
    <mergeCell ref="JPY47:JPZ47"/>
    <mergeCell ref="JQA47:JQB47"/>
    <mergeCell ref="JSK47:JSL47"/>
    <mergeCell ref="JSM47:JSN47"/>
    <mergeCell ref="JSO47:JSP47"/>
    <mergeCell ref="JSQ47:JSR47"/>
    <mergeCell ref="JSS47:JST47"/>
    <mergeCell ref="JSA47:JSB47"/>
    <mergeCell ref="JSC47:JSD47"/>
    <mergeCell ref="JSE47:JSF47"/>
    <mergeCell ref="JSG47:JSH47"/>
    <mergeCell ref="JSI47:JSJ47"/>
    <mergeCell ref="JRQ47:JRR47"/>
    <mergeCell ref="JRS47:JRT47"/>
    <mergeCell ref="JRU47:JRV47"/>
    <mergeCell ref="JRW47:JRX47"/>
    <mergeCell ref="JRY47:JRZ47"/>
    <mergeCell ref="JRG47:JRH47"/>
    <mergeCell ref="JRI47:JRJ47"/>
    <mergeCell ref="JRK47:JRL47"/>
    <mergeCell ref="JRM47:JRN47"/>
    <mergeCell ref="JRO47:JRP47"/>
    <mergeCell ref="JTY47:JTZ47"/>
    <mergeCell ref="JUA47:JUB47"/>
    <mergeCell ref="JUC47:JUD47"/>
    <mergeCell ref="JUE47:JUF47"/>
    <mergeCell ref="JUG47:JUH47"/>
    <mergeCell ref="JTO47:JTP47"/>
    <mergeCell ref="JTQ47:JTR47"/>
    <mergeCell ref="JTS47:JTT47"/>
    <mergeCell ref="JTU47:JTV47"/>
    <mergeCell ref="JTW47:JTX47"/>
    <mergeCell ref="JTE47:JTF47"/>
    <mergeCell ref="JTG47:JTH47"/>
    <mergeCell ref="JTI47:JTJ47"/>
    <mergeCell ref="JTK47:JTL47"/>
    <mergeCell ref="JTM47:JTN47"/>
    <mergeCell ref="JSU47:JSV47"/>
    <mergeCell ref="JSW47:JSX47"/>
    <mergeCell ref="JSY47:JSZ47"/>
    <mergeCell ref="JTA47:JTB47"/>
    <mergeCell ref="JTC47:JTD47"/>
    <mergeCell ref="JVM47:JVN47"/>
    <mergeCell ref="JVO47:JVP47"/>
    <mergeCell ref="JVQ47:JVR47"/>
    <mergeCell ref="JVS47:JVT47"/>
    <mergeCell ref="JVU47:JVV47"/>
    <mergeCell ref="JVC47:JVD47"/>
    <mergeCell ref="JVE47:JVF47"/>
    <mergeCell ref="JVG47:JVH47"/>
    <mergeCell ref="JVI47:JVJ47"/>
    <mergeCell ref="JVK47:JVL47"/>
    <mergeCell ref="JUS47:JUT47"/>
    <mergeCell ref="JUU47:JUV47"/>
    <mergeCell ref="JUW47:JUX47"/>
    <mergeCell ref="JUY47:JUZ47"/>
    <mergeCell ref="JVA47:JVB47"/>
    <mergeCell ref="JUI47:JUJ47"/>
    <mergeCell ref="JUK47:JUL47"/>
    <mergeCell ref="JUM47:JUN47"/>
    <mergeCell ref="JUO47:JUP47"/>
    <mergeCell ref="JUQ47:JUR47"/>
    <mergeCell ref="JXA47:JXB47"/>
    <mergeCell ref="JXC47:JXD47"/>
    <mergeCell ref="JXE47:JXF47"/>
    <mergeCell ref="JXG47:JXH47"/>
    <mergeCell ref="JXI47:JXJ47"/>
    <mergeCell ref="JWQ47:JWR47"/>
    <mergeCell ref="JWS47:JWT47"/>
    <mergeCell ref="JWU47:JWV47"/>
    <mergeCell ref="JWW47:JWX47"/>
    <mergeCell ref="JWY47:JWZ47"/>
    <mergeCell ref="JWG47:JWH47"/>
    <mergeCell ref="JWI47:JWJ47"/>
    <mergeCell ref="JWK47:JWL47"/>
    <mergeCell ref="JWM47:JWN47"/>
    <mergeCell ref="JWO47:JWP47"/>
    <mergeCell ref="JVW47:JVX47"/>
    <mergeCell ref="JVY47:JVZ47"/>
    <mergeCell ref="JWA47:JWB47"/>
    <mergeCell ref="JWC47:JWD47"/>
    <mergeCell ref="JWE47:JWF47"/>
    <mergeCell ref="JYO47:JYP47"/>
    <mergeCell ref="JYQ47:JYR47"/>
    <mergeCell ref="JYS47:JYT47"/>
    <mergeCell ref="JYU47:JYV47"/>
    <mergeCell ref="JYW47:JYX47"/>
    <mergeCell ref="JYE47:JYF47"/>
    <mergeCell ref="JYG47:JYH47"/>
    <mergeCell ref="JYI47:JYJ47"/>
    <mergeCell ref="JYK47:JYL47"/>
    <mergeCell ref="JYM47:JYN47"/>
    <mergeCell ref="JXU47:JXV47"/>
    <mergeCell ref="JXW47:JXX47"/>
    <mergeCell ref="JXY47:JXZ47"/>
    <mergeCell ref="JYA47:JYB47"/>
    <mergeCell ref="JYC47:JYD47"/>
    <mergeCell ref="JXK47:JXL47"/>
    <mergeCell ref="JXM47:JXN47"/>
    <mergeCell ref="JXO47:JXP47"/>
    <mergeCell ref="JXQ47:JXR47"/>
    <mergeCell ref="JXS47:JXT47"/>
    <mergeCell ref="KAC47:KAD47"/>
    <mergeCell ref="KAE47:KAF47"/>
    <mergeCell ref="KAG47:KAH47"/>
    <mergeCell ref="KAI47:KAJ47"/>
    <mergeCell ref="KAK47:KAL47"/>
    <mergeCell ref="JZS47:JZT47"/>
    <mergeCell ref="JZU47:JZV47"/>
    <mergeCell ref="JZW47:JZX47"/>
    <mergeCell ref="JZY47:JZZ47"/>
    <mergeCell ref="KAA47:KAB47"/>
    <mergeCell ref="JZI47:JZJ47"/>
    <mergeCell ref="JZK47:JZL47"/>
    <mergeCell ref="JZM47:JZN47"/>
    <mergeCell ref="JZO47:JZP47"/>
    <mergeCell ref="JZQ47:JZR47"/>
    <mergeCell ref="JYY47:JYZ47"/>
    <mergeCell ref="JZA47:JZB47"/>
    <mergeCell ref="JZC47:JZD47"/>
    <mergeCell ref="JZE47:JZF47"/>
    <mergeCell ref="JZG47:JZH47"/>
    <mergeCell ref="KBQ47:KBR47"/>
    <mergeCell ref="KBS47:KBT47"/>
    <mergeCell ref="KBU47:KBV47"/>
    <mergeCell ref="KBW47:KBX47"/>
    <mergeCell ref="KBY47:KBZ47"/>
    <mergeCell ref="KBG47:KBH47"/>
    <mergeCell ref="KBI47:KBJ47"/>
    <mergeCell ref="KBK47:KBL47"/>
    <mergeCell ref="KBM47:KBN47"/>
    <mergeCell ref="KBO47:KBP47"/>
    <mergeCell ref="KAW47:KAX47"/>
    <mergeCell ref="KAY47:KAZ47"/>
    <mergeCell ref="KBA47:KBB47"/>
    <mergeCell ref="KBC47:KBD47"/>
    <mergeCell ref="KBE47:KBF47"/>
    <mergeCell ref="KAM47:KAN47"/>
    <mergeCell ref="KAO47:KAP47"/>
    <mergeCell ref="KAQ47:KAR47"/>
    <mergeCell ref="KAS47:KAT47"/>
    <mergeCell ref="KAU47:KAV47"/>
    <mergeCell ref="KDE47:KDF47"/>
    <mergeCell ref="KDG47:KDH47"/>
    <mergeCell ref="KDI47:KDJ47"/>
    <mergeCell ref="KDK47:KDL47"/>
    <mergeCell ref="KDM47:KDN47"/>
    <mergeCell ref="KCU47:KCV47"/>
    <mergeCell ref="KCW47:KCX47"/>
    <mergeCell ref="KCY47:KCZ47"/>
    <mergeCell ref="KDA47:KDB47"/>
    <mergeCell ref="KDC47:KDD47"/>
    <mergeCell ref="KCK47:KCL47"/>
    <mergeCell ref="KCM47:KCN47"/>
    <mergeCell ref="KCO47:KCP47"/>
    <mergeCell ref="KCQ47:KCR47"/>
    <mergeCell ref="KCS47:KCT47"/>
    <mergeCell ref="KCA47:KCB47"/>
    <mergeCell ref="KCC47:KCD47"/>
    <mergeCell ref="KCE47:KCF47"/>
    <mergeCell ref="KCG47:KCH47"/>
    <mergeCell ref="KCI47:KCJ47"/>
    <mergeCell ref="KES47:KET47"/>
    <mergeCell ref="KEU47:KEV47"/>
    <mergeCell ref="KEW47:KEX47"/>
    <mergeCell ref="KEY47:KEZ47"/>
    <mergeCell ref="KFA47:KFB47"/>
    <mergeCell ref="KEI47:KEJ47"/>
    <mergeCell ref="KEK47:KEL47"/>
    <mergeCell ref="KEM47:KEN47"/>
    <mergeCell ref="KEO47:KEP47"/>
    <mergeCell ref="KEQ47:KER47"/>
    <mergeCell ref="KDY47:KDZ47"/>
    <mergeCell ref="KEA47:KEB47"/>
    <mergeCell ref="KEC47:KED47"/>
    <mergeCell ref="KEE47:KEF47"/>
    <mergeCell ref="KEG47:KEH47"/>
    <mergeCell ref="KDO47:KDP47"/>
    <mergeCell ref="KDQ47:KDR47"/>
    <mergeCell ref="KDS47:KDT47"/>
    <mergeCell ref="KDU47:KDV47"/>
    <mergeCell ref="KDW47:KDX47"/>
    <mergeCell ref="KGG47:KGH47"/>
    <mergeCell ref="KGI47:KGJ47"/>
    <mergeCell ref="KGK47:KGL47"/>
    <mergeCell ref="KGM47:KGN47"/>
    <mergeCell ref="KGO47:KGP47"/>
    <mergeCell ref="KFW47:KFX47"/>
    <mergeCell ref="KFY47:KFZ47"/>
    <mergeCell ref="KGA47:KGB47"/>
    <mergeCell ref="KGC47:KGD47"/>
    <mergeCell ref="KGE47:KGF47"/>
    <mergeCell ref="KFM47:KFN47"/>
    <mergeCell ref="KFO47:KFP47"/>
    <mergeCell ref="KFQ47:KFR47"/>
    <mergeCell ref="KFS47:KFT47"/>
    <mergeCell ref="KFU47:KFV47"/>
    <mergeCell ref="KFC47:KFD47"/>
    <mergeCell ref="KFE47:KFF47"/>
    <mergeCell ref="KFG47:KFH47"/>
    <mergeCell ref="KFI47:KFJ47"/>
    <mergeCell ref="KFK47:KFL47"/>
    <mergeCell ref="KHU47:KHV47"/>
    <mergeCell ref="KHW47:KHX47"/>
    <mergeCell ref="KHY47:KHZ47"/>
    <mergeCell ref="KIA47:KIB47"/>
    <mergeCell ref="KIC47:KID47"/>
    <mergeCell ref="KHK47:KHL47"/>
    <mergeCell ref="KHM47:KHN47"/>
    <mergeCell ref="KHO47:KHP47"/>
    <mergeCell ref="KHQ47:KHR47"/>
    <mergeCell ref="KHS47:KHT47"/>
    <mergeCell ref="KHA47:KHB47"/>
    <mergeCell ref="KHC47:KHD47"/>
    <mergeCell ref="KHE47:KHF47"/>
    <mergeCell ref="KHG47:KHH47"/>
    <mergeCell ref="KHI47:KHJ47"/>
    <mergeCell ref="KGQ47:KGR47"/>
    <mergeCell ref="KGS47:KGT47"/>
    <mergeCell ref="KGU47:KGV47"/>
    <mergeCell ref="KGW47:KGX47"/>
    <mergeCell ref="KGY47:KGZ47"/>
    <mergeCell ref="KJI47:KJJ47"/>
    <mergeCell ref="KJK47:KJL47"/>
    <mergeCell ref="KJM47:KJN47"/>
    <mergeCell ref="KJO47:KJP47"/>
    <mergeCell ref="KJQ47:KJR47"/>
    <mergeCell ref="KIY47:KIZ47"/>
    <mergeCell ref="KJA47:KJB47"/>
    <mergeCell ref="KJC47:KJD47"/>
    <mergeCell ref="KJE47:KJF47"/>
    <mergeCell ref="KJG47:KJH47"/>
    <mergeCell ref="KIO47:KIP47"/>
    <mergeCell ref="KIQ47:KIR47"/>
    <mergeCell ref="KIS47:KIT47"/>
    <mergeCell ref="KIU47:KIV47"/>
    <mergeCell ref="KIW47:KIX47"/>
    <mergeCell ref="KIE47:KIF47"/>
    <mergeCell ref="KIG47:KIH47"/>
    <mergeCell ref="KII47:KIJ47"/>
    <mergeCell ref="KIK47:KIL47"/>
    <mergeCell ref="KIM47:KIN47"/>
    <mergeCell ref="KKW47:KKX47"/>
    <mergeCell ref="KKY47:KKZ47"/>
    <mergeCell ref="KLA47:KLB47"/>
    <mergeCell ref="KLC47:KLD47"/>
    <mergeCell ref="KLE47:KLF47"/>
    <mergeCell ref="KKM47:KKN47"/>
    <mergeCell ref="KKO47:KKP47"/>
    <mergeCell ref="KKQ47:KKR47"/>
    <mergeCell ref="KKS47:KKT47"/>
    <mergeCell ref="KKU47:KKV47"/>
    <mergeCell ref="KKC47:KKD47"/>
    <mergeCell ref="KKE47:KKF47"/>
    <mergeCell ref="KKG47:KKH47"/>
    <mergeCell ref="KKI47:KKJ47"/>
    <mergeCell ref="KKK47:KKL47"/>
    <mergeCell ref="KJS47:KJT47"/>
    <mergeCell ref="KJU47:KJV47"/>
    <mergeCell ref="KJW47:KJX47"/>
    <mergeCell ref="KJY47:KJZ47"/>
    <mergeCell ref="KKA47:KKB47"/>
    <mergeCell ref="KMK47:KML47"/>
    <mergeCell ref="KMM47:KMN47"/>
    <mergeCell ref="KMO47:KMP47"/>
    <mergeCell ref="KMQ47:KMR47"/>
    <mergeCell ref="KMS47:KMT47"/>
    <mergeCell ref="KMA47:KMB47"/>
    <mergeCell ref="KMC47:KMD47"/>
    <mergeCell ref="KME47:KMF47"/>
    <mergeCell ref="KMG47:KMH47"/>
    <mergeCell ref="KMI47:KMJ47"/>
    <mergeCell ref="KLQ47:KLR47"/>
    <mergeCell ref="KLS47:KLT47"/>
    <mergeCell ref="KLU47:KLV47"/>
    <mergeCell ref="KLW47:KLX47"/>
    <mergeCell ref="KLY47:KLZ47"/>
    <mergeCell ref="KLG47:KLH47"/>
    <mergeCell ref="KLI47:KLJ47"/>
    <mergeCell ref="KLK47:KLL47"/>
    <mergeCell ref="KLM47:KLN47"/>
    <mergeCell ref="KLO47:KLP47"/>
    <mergeCell ref="KNY47:KNZ47"/>
    <mergeCell ref="KOA47:KOB47"/>
    <mergeCell ref="KOC47:KOD47"/>
    <mergeCell ref="KOE47:KOF47"/>
    <mergeCell ref="KOG47:KOH47"/>
    <mergeCell ref="KNO47:KNP47"/>
    <mergeCell ref="KNQ47:KNR47"/>
    <mergeCell ref="KNS47:KNT47"/>
    <mergeCell ref="KNU47:KNV47"/>
    <mergeCell ref="KNW47:KNX47"/>
    <mergeCell ref="KNE47:KNF47"/>
    <mergeCell ref="KNG47:KNH47"/>
    <mergeCell ref="KNI47:KNJ47"/>
    <mergeCell ref="KNK47:KNL47"/>
    <mergeCell ref="KNM47:KNN47"/>
    <mergeCell ref="KMU47:KMV47"/>
    <mergeCell ref="KMW47:KMX47"/>
    <mergeCell ref="KMY47:KMZ47"/>
    <mergeCell ref="KNA47:KNB47"/>
    <mergeCell ref="KNC47:KND47"/>
    <mergeCell ref="KPM47:KPN47"/>
    <mergeCell ref="KPO47:KPP47"/>
    <mergeCell ref="KPQ47:KPR47"/>
    <mergeCell ref="KPS47:KPT47"/>
    <mergeCell ref="KPU47:KPV47"/>
    <mergeCell ref="KPC47:KPD47"/>
    <mergeCell ref="KPE47:KPF47"/>
    <mergeCell ref="KPG47:KPH47"/>
    <mergeCell ref="KPI47:KPJ47"/>
    <mergeCell ref="KPK47:KPL47"/>
    <mergeCell ref="KOS47:KOT47"/>
    <mergeCell ref="KOU47:KOV47"/>
    <mergeCell ref="KOW47:KOX47"/>
    <mergeCell ref="KOY47:KOZ47"/>
    <mergeCell ref="KPA47:KPB47"/>
    <mergeCell ref="KOI47:KOJ47"/>
    <mergeCell ref="KOK47:KOL47"/>
    <mergeCell ref="KOM47:KON47"/>
    <mergeCell ref="KOO47:KOP47"/>
    <mergeCell ref="KOQ47:KOR47"/>
    <mergeCell ref="KRA47:KRB47"/>
    <mergeCell ref="KRC47:KRD47"/>
    <mergeCell ref="KRE47:KRF47"/>
    <mergeCell ref="KRG47:KRH47"/>
    <mergeCell ref="KRI47:KRJ47"/>
    <mergeCell ref="KQQ47:KQR47"/>
    <mergeCell ref="KQS47:KQT47"/>
    <mergeCell ref="KQU47:KQV47"/>
    <mergeCell ref="KQW47:KQX47"/>
    <mergeCell ref="KQY47:KQZ47"/>
    <mergeCell ref="KQG47:KQH47"/>
    <mergeCell ref="KQI47:KQJ47"/>
    <mergeCell ref="KQK47:KQL47"/>
    <mergeCell ref="KQM47:KQN47"/>
    <mergeCell ref="KQO47:KQP47"/>
    <mergeCell ref="KPW47:KPX47"/>
    <mergeCell ref="KPY47:KPZ47"/>
    <mergeCell ref="KQA47:KQB47"/>
    <mergeCell ref="KQC47:KQD47"/>
    <mergeCell ref="KQE47:KQF47"/>
    <mergeCell ref="KSO47:KSP47"/>
    <mergeCell ref="KSQ47:KSR47"/>
    <mergeCell ref="KSS47:KST47"/>
    <mergeCell ref="KSU47:KSV47"/>
    <mergeCell ref="KSW47:KSX47"/>
    <mergeCell ref="KSE47:KSF47"/>
    <mergeCell ref="KSG47:KSH47"/>
    <mergeCell ref="KSI47:KSJ47"/>
    <mergeCell ref="KSK47:KSL47"/>
    <mergeCell ref="KSM47:KSN47"/>
    <mergeCell ref="KRU47:KRV47"/>
    <mergeCell ref="KRW47:KRX47"/>
    <mergeCell ref="KRY47:KRZ47"/>
    <mergeCell ref="KSA47:KSB47"/>
    <mergeCell ref="KSC47:KSD47"/>
    <mergeCell ref="KRK47:KRL47"/>
    <mergeCell ref="KRM47:KRN47"/>
    <mergeCell ref="KRO47:KRP47"/>
    <mergeCell ref="KRQ47:KRR47"/>
    <mergeCell ref="KRS47:KRT47"/>
    <mergeCell ref="KUC47:KUD47"/>
    <mergeCell ref="KUE47:KUF47"/>
    <mergeCell ref="KUG47:KUH47"/>
    <mergeCell ref="KUI47:KUJ47"/>
    <mergeCell ref="KUK47:KUL47"/>
    <mergeCell ref="KTS47:KTT47"/>
    <mergeCell ref="KTU47:KTV47"/>
    <mergeCell ref="KTW47:KTX47"/>
    <mergeCell ref="KTY47:KTZ47"/>
    <mergeCell ref="KUA47:KUB47"/>
    <mergeCell ref="KTI47:KTJ47"/>
    <mergeCell ref="KTK47:KTL47"/>
    <mergeCell ref="KTM47:KTN47"/>
    <mergeCell ref="KTO47:KTP47"/>
    <mergeCell ref="KTQ47:KTR47"/>
    <mergeCell ref="KSY47:KSZ47"/>
    <mergeCell ref="KTA47:KTB47"/>
    <mergeCell ref="KTC47:KTD47"/>
    <mergeCell ref="KTE47:KTF47"/>
    <mergeCell ref="KTG47:KTH47"/>
    <mergeCell ref="KVQ47:KVR47"/>
    <mergeCell ref="KVS47:KVT47"/>
    <mergeCell ref="KVU47:KVV47"/>
    <mergeCell ref="KVW47:KVX47"/>
    <mergeCell ref="KVY47:KVZ47"/>
    <mergeCell ref="KVG47:KVH47"/>
    <mergeCell ref="KVI47:KVJ47"/>
    <mergeCell ref="KVK47:KVL47"/>
    <mergeCell ref="KVM47:KVN47"/>
    <mergeCell ref="KVO47:KVP47"/>
    <mergeCell ref="KUW47:KUX47"/>
    <mergeCell ref="KUY47:KUZ47"/>
    <mergeCell ref="KVA47:KVB47"/>
    <mergeCell ref="KVC47:KVD47"/>
    <mergeCell ref="KVE47:KVF47"/>
    <mergeCell ref="KUM47:KUN47"/>
    <mergeCell ref="KUO47:KUP47"/>
    <mergeCell ref="KUQ47:KUR47"/>
    <mergeCell ref="KUS47:KUT47"/>
    <mergeCell ref="KUU47:KUV47"/>
    <mergeCell ref="KXE47:KXF47"/>
    <mergeCell ref="KXG47:KXH47"/>
    <mergeCell ref="KXI47:KXJ47"/>
    <mergeCell ref="KXK47:KXL47"/>
    <mergeCell ref="KXM47:KXN47"/>
    <mergeCell ref="KWU47:KWV47"/>
    <mergeCell ref="KWW47:KWX47"/>
    <mergeCell ref="KWY47:KWZ47"/>
    <mergeCell ref="KXA47:KXB47"/>
    <mergeCell ref="KXC47:KXD47"/>
    <mergeCell ref="KWK47:KWL47"/>
    <mergeCell ref="KWM47:KWN47"/>
    <mergeCell ref="KWO47:KWP47"/>
    <mergeCell ref="KWQ47:KWR47"/>
    <mergeCell ref="KWS47:KWT47"/>
    <mergeCell ref="KWA47:KWB47"/>
    <mergeCell ref="KWC47:KWD47"/>
    <mergeCell ref="KWE47:KWF47"/>
    <mergeCell ref="KWG47:KWH47"/>
    <mergeCell ref="KWI47:KWJ47"/>
    <mergeCell ref="KYS47:KYT47"/>
    <mergeCell ref="KYU47:KYV47"/>
    <mergeCell ref="KYW47:KYX47"/>
    <mergeCell ref="KYY47:KYZ47"/>
    <mergeCell ref="KZA47:KZB47"/>
    <mergeCell ref="KYI47:KYJ47"/>
    <mergeCell ref="KYK47:KYL47"/>
    <mergeCell ref="KYM47:KYN47"/>
    <mergeCell ref="KYO47:KYP47"/>
    <mergeCell ref="KYQ47:KYR47"/>
    <mergeCell ref="KXY47:KXZ47"/>
    <mergeCell ref="KYA47:KYB47"/>
    <mergeCell ref="KYC47:KYD47"/>
    <mergeCell ref="KYE47:KYF47"/>
    <mergeCell ref="KYG47:KYH47"/>
    <mergeCell ref="KXO47:KXP47"/>
    <mergeCell ref="KXQ47:KXR47"/>
    <mergeCell ref="KXS47:KXT47"/>
    <mergeCell ref="KXU47:KXV47"/>
    <mergeCell ref="KXW47:KXX47"/>
    <mergeCell ref="LAG47:LAH47"/>
    <mergeCell ref="LAI47:LAJ47"/>
    <mergeCell ref="LAK47:LAL47"/>
    <mergeCell ref="LAM47:LAN47"/>
    <mergeCell ref="LAO47:LAP47"/>
    <mergeCell ref="KZW47:KZX47"/>
    <mergeCell ref="KZY47:KZZ47"/>
    <mergeCell ref="LAA47:LAB47"/>
    <mergeCell ref="LAC47:LAD47"/>
    <mergeCell ref="LAE47:LAF47"/>
    <mergeCell ref="KZM47:KZN47"/>
    <mergeCell ref="KZO47:KZP47"/>
    <mergeCell ref="KZQ47:KZR47"/>
    <mergeCell ref="KZS47:KZT47"/>
    <mergeCell ref="KZU47:KZV47"/>
    <mergeCell ref="KZC47:KZD47"/>
    <mergeCell ref="KZE47:KZF47"/>
    <mergeCell ref="KZG47:KZH47"/>
    <mergeCell ref="KZI47:KZJ47"/>
    <mergeCell ref="KZK47:KZL47"/>
    <mergeCell ref="LBU47:LBV47"/>
    <mergeCell ref="LBW47:LBX47"/>
    <mergeCell ref="LBY47:LBZ47"/>
    <mergeCell ref="LCA47:LCB47"/>
    <mergeCell ref="LCC47:LCD47"/>
    <mergeCell ref="LBK47:LBL47"/>
    <mergeCell ref="LBM47:LBN47"/>
    <mergeCell ref="LBO47:LBP47"/>
    <mergeCell ref="LBQ47:LBR47"/>
    <mergeCell ref="LBS47:LBT47"/>
    <mergeCell ref="LBA47:LBB47"/>
    <mergeCell ref="LBC47:LBD47"/>
    <mergeCell ref="LBE47:LBF47"/>
    <mergeCell ref="LBG47:LBH47"/>
    <mergeCell ref="LBI47:LBJ47"/>
    <mergeCell ref="LAQ47:LAR47"/>
    <mergeCell ref="LAS47:LAT47"/>
    <mergeCell ref="LAU47:LAV47"/>
    <mergeCell ref="LAW47:LAX47"/>
    <mergeCell ref="LAY47:LAZ47"/>
    <mergeCell ref="LDI47:LDJ47"/>
    <mergeCell ref="LDK47:LDL47"/>
    <mergeCell ref="LDM47:LDN47"/>
    <mergeCell ref="LDO47:LDP47"/>
    <mergeCell ref="LDQ47:LDR47"/>
    <mergeCell ref="LCY47:LCZ47"/>
    <mergeCell ref="LDA47:LDB47"/>
    <mergeCell ref="LDC47:LDD47"/>
    <mergeCell ref="LDE47:LDF47"/>
    <mergeCell ref="LDG47:LDH47"/>
    <mergeCell ref="LCO47:LCP47"/>
    <mergeCell ref="LCQ47:LCR47"/>
    <mergeCell ref="LCS47:LCT47"/>
    <mergeCell ref="LCU47:LCV47"/>
    <mergeCell ref="LCW47:LCX47"/>
    <mergeCell ref="LCE47:LCF47"/>
    <mergeCell ref="LCG47:LCH47"/>
    <mergeCell ref="LCI47:LCJ47"/>
    <mergeCell ref="LCK47:LCL47"/>
    <mergeCell ref="LCM47:LCN47"/>
    <mergeCell ref="LEW47:LEX47"/>
    <mergeCell ref="LEY47:LEZ47"/>
    <mergeCell ref="LFA47:LFB47"/>
    <mergeCell ref="LFC47:LFD47"/>
    <mergeCell ref="LFE47:LFF47"/>
    <mergeCell ref="LEM47:LEN47"/>
    <mergeCell ref="LEO47:LEP47"/>
    <mergeCell ref="LEQ47:LER47"/>
    <mergeCell ref="LES47:LET47"/>
    <mergeCell ref="LEU47:LEV47"/>
    <mergeCell ref="LEC47:LED47"/>
    <mergeCell ref="LEE47:LEF47"/>
    <mergeCell ref="LEG47:LEH47"/>
    <mergeCell ref="LEI47:LEJ47"/>
    <mergeCell ref="LEK47:LEL47"/>
    <mergeCell ref="LDS47:LDT47"/>
    <mergeCell ref="LDU47:LDV47"/>
    <mergeCell ref="LDW47:LDX47"/>
    <mergeCell ref="LDY47:LDZ47"/>
    <mergeCell ref="LEA47:LEB47"/>
    <mergeCell ref="LGK47:LGL47"/>
    <mergeCell ref="LGM47:LGN47"/>
    <mergeCell ref="LGO47:LGP47"/>
    <mergeCell ref="LGQ47:LGR47"/>
    <mergeCell ref="LGS47:LGT47"/>
    <mergeCell ref="LGA47:LGB47"/>
    <mergeCell ref="LGC47:LGD47"/>
    <mergeCell ref="LGE47:LGF47"/>
    <mergeCell ref="LGG47:LGH47"/>
    <mergeCell ref="LGI47:LGJ47"/>
    <mergeCell ref="LFQ47:LFR47"/>
    <mergeCell ref="LFS47:LFT47"/>
    <mergeCell ref="LFU47:LFV47"/>
    <mergeCell ref="LFW47:LFX47"/>
    <mergeCell ref="LFY47:LFZ47"/>
    <mergeCell ref="LFG47:LFH47"/>
    <mergeCell ref="LFI47:LFJ47"/>
    <mergeCell ref="LFK47:LFL47"/>
    <mergeCell ref="LFM47:LFN47"/>
    <mergeCell ref="LFO47:LFP47"/>
    <mergeCell ref="LHY47:LHZ47"/>
    <mergeCell ref="LIA47:LIB47"/>
    <mergeCell ref="LIC47:LID47"/>
    <mergeCell ref="LIE47:LIF47"/>
    <mergeCell ref="LIG47:LIH47"/>
    <mergeCell ref="LHO47:LHP47"/>
    <mergeCell ref="LHQ47:LHR47"/>
    <mergeCell ref="LHS47:LHT47"/>
    <mergeCell ref="LHU47:LHV47"/>
    <mergeCell ref="LHW47:LHX47"/>
    <mergeCell ref="LHE47:LHF47"/>
    <mergeCell ref="LHG47:LHH47"/>
    <mergeCell ref="LHI47:LHJ47"/>
    <mergeCell ref="LHK47:LHL47"/>
    <mergeCell ref="LHM47:LHN47"/>
    <mergeCell ref="LGU47:LGV47"/>
    <mergeCell ref="LGW47:LGX47"/>
    <mergeCell ref="LGY47:LGZ47"/>
    <mergeCell ref="LHA47:LHB47"/>
    <mergeCell ref="LHC47:LHD47"/>
    <mergeCell ref="LJM47:LJN47"/>
    <mergeCell ref="LJO47:LJP47"/>
    <mergeCell ref="LJQ47:LJR47"/>
    <mergeCell ref="LJS47:LJT47"/>
    <mergeCell ref="LJU47:LJV47"/>
    <mergeCell ref="LJC47:LJD47"/>
    <mergeCell ref="LJE47:LJF47"/>
    <mergeCell ref="LJG47:LJH47"/>
    <mergeCell ref="LJI47:LJJ47"/>
    <mergeCell ref="LJK47:LJL47"/>
    <mergeCell ref="LIS47:LIT47"/>
    <mergeCell ref="LIU47:LIV47"/>
    <mergeCell ref="LIW47:LIX47"/>
    <mergeCell ref="LIY47:LIZ47"/>
    <mergeCell ref="LJA47:LJB47"/>
    <mergeCell ref="LII47:LIJ47"/>
    <mergeCell ref="LIK47:LIL47"/>
    <mergeCell ref="LIM47:LIN47"/>
    <mergeCell ref="LIO47:LIP47"/>
    <mergeCell ref="LIQ47:LIR47"/>
    <mergeCell ref="LLA47:LLB47"/>
    <mergeCell ref="LLC47:LLD47"/>
    <mergeCell ref="LLE47:LLF47"/>
    <mergeCell ref="LLG47:LLH47"/>
    <mergeCell ref="LLI47:LLJ47"/>
    <mergeCell ref="LKQ47:LKR47"/>
    <mergeCell ref="LKS47:LKT47"/>
    <mergeCell ref="LKU47:LKV47"/>
    <mergeCell ref="LKW47:LKX47"/>
    <mergeCell ref="LKY47:LKZ47"/>
    <mergeCell ref="LKG47:LKH47"/>
    <mergeCell ref="LKI47:LKJ47"/>
    <mergeCell ref="LKK47:LKL47"/>
    <mergeCell ref="LKM47:LKN47"/>
    <mergeCell ref="LKO47:LKP47"/>
    <mergeCell ref="LJW47:LJX47"/>
    <mergeCell ref="LJY47:LJZ47"/>
    <mergeCell ref="LKA47:LKB47"/>
    <mergeCell ref="LKC47:LKD47"/>
    <mergeCell ref="LKE47:LKF47"/>
    <mergeCell ref="LMO47:LMP47"/>
    <mergeCell ref="LMQ47:LMR47"/>
    <mergeCell ref="LMS47:LMT47"/>
    <mergeCell ref="LMU47:LMV47"/>
    <mergeCell ref="LMW47:LMX47"/>
    <mergeCell ref="LME47:LMF47"/>
    <mergeCell ref="LMG47:LMH47"/>
    <mergeCell ref="LMI47:LMJ47"/>
    <mergeCell ref="LMK47:LML47"/>
    <mergeCell ref="LMM47:LMN47"/>
    <mergeCell ref="LLU47:LLV47"/>
    <mergeCell ref="LLW47:LLX47"/>
    <mergeCell ref="LLY47:LLZ47"/>
    <mergeCell ref="LMA47:LMB47"/>
    <mergeCell ref="LMC47:LMD47"/>
    <mergeCell ref="LLK47:LLL47"/>
    <mergeCell ref="LLM47:LLN47"/>
    <mergeCell ref="LLO47:LLP47"/>
    <mergeCell ref="LLQ47:LLR47"/>
    <mergeCell ref="LLS47:LLT47"/>
    <mergeCell ref="LOC47:LOD47"/>
    <mergeCell ref="LOE47:LOF47"/>
    <mergeCell ref="LOG47:LOH47"/>
    <mergeCell ref="LOI47:LOJ47"/>
    <mergeCell ref="LOK47:LOL47"/>
    <mergeCell ref="LNS47:LNT47"/>
    <mergeCell ref="LNU47:LNV47"/>
    <mergeCell ref="LNW47:LNX47"/>
    <mergeCell ref="LNY47:LNZ47"/>
    <mergeCell ref="LOA47:LOB47"/>
    <mergeCell ref="LNI47:LNJ47"/>
    <mergeCell ref="LNK47:LNL47"/>
    <mergeCell ref="LNM47:LNN47"/>
    <mergeCell ref="LNO47:LNP47"/>
    <mergeCell ref="LNQ47:LNR47"/>
    <mergeCell ref="LMY47:LMZ47"/>
    <mergeCell ref="LNA47:LNB47"/>
    <mergeCell ref="LNC47:LND47"/>
    <mergeCell ref="LNE47:LNF47"/>
    <mergeCell ref="LNG47:LNH47"/>
    <mergeCell ref="LPQ47:LPR47"/>
    <mergeCell ref="LPS47:LPT47"/>
    <mergeCell ref="LPU47:LPV47"/>
    <mergeCell ref="LPW47:LPX47"/>
    <mergeCell ref="LPY47:LPZ47"/>
    <mergeCell ref="LPG47:LPH47"/>
    <mergeCell ref="LPI47:LPJ47"/>
    <mergeCell ref="LPK47:LPL47"/>
    <mergeCell ref="LPM47:LPN47"/>
    <mergeCell ref="LPO47:LPP47"/>
    <mergeCell ref="LOW47:LOX47"/>
    <mergeCell ref="LOY47:LOZ47"/>
    <mergeCell ref="LPA47:LPB47"/>
    <mergeCell ref="LPC47:LPD47"/>
    <mergeCell ref="LPE47:LPF47"/>
    <mergeCell ref="LOM47:LON47"/>
    <mergeCell ref="LOO47:LOP47"/>
    <mergeCell ref="LOQ47:LOR47"/>
    <mergeCell ref="LOS47:LOT47"/>
    <mergeCell ref="LOU47:LOV47"/>
    <mergeCell ref="LRE47:LRF47"/>
    <mergeCell ref="LRG47:LRH47"/>
    <mergeCell ref="LRI47:LRJ47"/>
    <mergeCell ref="LRK47:LRL47"/>
    <mergeCell ref="LRM47:LRN47"/>
    <mergeCell ref="LQU47:LQV47"/>
    <mergeCell ref="LQW47:LQX47"/>
    <mergeCell ref="LQY47:LQZ47"/>
    <mergeCell ref="LRA47:LRB47"/>
    <mergeCell ref="LRC47:LRD47"/>
    <mergeCell ref="LQK47:LQL47"/>
    <mergeCell ref="LQM47:LQN47"/>
    <mergeCell ref="LQO47:LQP47"/>
    <mergeCell ref="LQQ47:LQR47"/>
    <mergeCell ref="LQS47:LQT47"/>
    <mergeCell ref="LQA47:LQB47"/>
    <mergeCell ref="LQC47:LQD47"/>
    <mergeCell ref="LQE47:LQF47"/>
    <mergeCell ref="LQG47:LQH47"/>
    <mergeCell ref="LQI47:LQJ47"/>
    <mergeCell ref="LSS47:LST47"/>
    <mergeCell ref="LSU47:LSV47"/>
    <mergeCell ref="LSW47:LSX47"/>
    <mergeCell ref="LSY47:LSZ47"/>
    <mergeCell ref="LTA47:LTB47"/>
    <mergeCell ref="LSI47:LSJ47"/>
    <mergeCell ref="LSK47:LSL47"/>
    <mergeCell ref="LSM47:LSN47"/>
    <mergeCell ref="LSO47:LSP47"/>
    <mergeCell ref="LSQ47:LSR47"/>
    <mergeCell ref="LRY47:LRZ47"/>
    <mergeCell ref="LSA47:LSB47"/>
    <mergeCell ref="LSC47:LSD47"/>
    <mergeCell ref="LSE47:LSF47"/>
    <mergeCell ref="LSG47:LSH47"/>
    <mergeCell ref="LRO47:LRP47"/>
    <mergeCell ref="LRQ47:LRR47"/>
    <mergeCell ref="LRS47:LRT47"/>
    <mergeCell ref="LRU47:LRV47"/>
    <mergeCell ref="LRW47:LRX47"/>
    <mergeCell ref="LUG47:LUH47"/>
    <mergeCell ref="LUI47:LUJ47"/>
    <mergeCell ref="LUK47:LUL47"/>
    <mergeCell ref="LUM47:LUN47"/>
    <mergeCell ref="LUO47:LUP47"/>
    <mergeCell ref="LTW47:LTX47"/>
    <mergeCell ref="LTY47:LTZ47"/>
    <mergeCell ref="LUA47:LUB47"/>
    <mergeCell ref="LUC47:LUD47"/>
    <mergeCell ref="LUE47:LUF47"/>
    <mergeCell ref="LTM47:LTN47"/>
    <mergeCell ref="LTO47:LTP47"/>
    <mergeCell ref="LTQ47:LTR47"/>
    <mergeCell ref="LTS47:LTT47"/>
    <mergeCell ref="LTU47:LTV47"/>
    <mergeCell ref="LTC47:LTD47"/>
    <mergeCell ref="LTE47:LTF47"/>
    <mergeCell ref="LTG47:LTH47"/>
    <mergeCell ref="LTI47:LTJ47"/>
    <mergeCell ref="LTK47:LTL47"/>
    <mergeCell ref="LVU47:LVV47"/>
    <mergeCell ref="LVW47:LVX47"/>
    <mergeCell ref="LVY47:LVZ47"/>
    <mergeCell ref="LWA47:LWB47"/>
    <mergeCell ref="LWC47:LWD47"/>
    <mergeCell ref="LVK47:LVL47"/>
    <mergeCell ref="LVM47:LVN47"/>
    <mergeCell ref="LVO47:LVP47"/>
    <mergeCell ref="LVQ47:LVR47"/>
    <mergeCell ref="LVS47:LVT47"/>
    <mergeCell ref="LVA47:LVB47"/>
    <mergeCell ref="LVC47:LVD47"/>
    <mergeCell ref="LVE47:LVF47"/>
    <mergeCell ref="LVG47:LVH47"/>
    <mergeCell ref="LVI47:LVJ47"/>
    <mergeCell ref="LUQ47:LUR47"/>
    <mergeCell ref="LUS47:LUT47"/>
    <mergeCell ref="LUU47:LUV47"/>
    <mergeCell ref="LUW47:LUX47"/>
    <mergeCell ref="LUY47:LUZ47"/>
    <mergeCell ref="LXI47:LXJ47"/>
    <mergeCell ref="LXK47:LXL47"/>
    <mergeCell ref="LXM47:LXN47"/>
    <mergeCell ref="LXO47:LXP47"/>
    <mergeCell ref="LXQ47:LXR47"/>
    <mergeCell ref="LWY47:LWZ47"/>
    <mergeCell ref="LXA47:LXB47"/>
    <mergeCell ref="LXC47:LXD47"/>
    <mergeCell ref="LXE47:LXF47"/>
    <mergeCell ref="LXG47:LXH47"/>
    <mergeCell ref="LWO47:LWP47"/>
    <mergeCell ref="LWQ47:LWR47"/>
    <mergeCell ref="LWS47:LWT47"/>
    <mergeCell ref="LWU47:LWV47"/>
    <mergeCell ref="LWW47:LWX47"/>
    <mergeCell ref="LWE47:LWF47"/>
    <mergeCell ref="LWG47:LWH47"/>
    <mergeCell ref="LWI47:LWJ47"/>
    <mergeCell ref="LWK47:LWL47"/>
    <mergeCell ref="LWM47:LWN47"/>
    <mergeCell ref="LYW47:LYX47"/>
    <mergeCell ref="LYY47:LYZ47"/>
    <mergeCell ref="LZA47:LZB47"/>
    <mergeCell ref="LZC47:LZD47"/>
    <mergeCell ref="LZE47:LZF47"/>
    <mergeCell ref="LYM47:LYN47"/>
    <mergeCell ref="LYO47:LYP47"/>
    <mergeCell ref="LYQ47:LYR47"/>
    <mergeCell ref="LYS47:LYT47"/>
    <mergeCell ref="LYU47:LYV47"/>
    <mergeCell ref="LYC47:LYD47"/>
    <mergeCell ref="LYE47:LYF47"/>
    <mergeCell ref="LYG47:LYH47"/>
    <mergeCell ref="LYI47:LYJ47"/>
    <mergeCell ref="LYK47:LYL47"/>
    <mergeCell ref="LXS47:LXT47"/>
    <mergeCell ref="LXU47:LXV47"/>
    <mergeCell ref="LXW47:LXX47"/>
    <mergeCell ref="LXY47:LXZ47"/>
    <mergeCell ref="LYA47:LYB47"/>
    <mergeCell ref="MAK47:MAL47"/>
    <mergeCell ref="MAM47:MAN47"/>
    <mergeCell ref="MAO47:MAP47"/>
    <mergeCell ref="MAQ47:MAR47"/>
    <mergeCell ref="MAS47:MAT47"/>
    <mergeCell ref="MAA47:MAB47"/>
    <mergeCell ref="MAC47:MAD47"/>
    <mergeCell ref="MAE47:MAF47"/>
    <mergeCell ref="MAG47:MAH47"/>
    <mergeCell ref="MAI47:MAJ47"/>
    <mergeCell ref="LZQ47:LZR47"/>
    <mergeCell ref="LZS47:LZT47"/>
    <mergeCell ref="LZU47:LZV47"/>
    <mergeCell ref="LZW47:LZX47"/>
    <mergeCell ref="LZY47:LZZ47"/>
    <mergeCell ref="LZG47:LZH47"/>
    <mergeCell ref="LZI47:LZJ47"/>
    <mergeCell ref="LZK47:LZL47"/>
    <mergeCell ref="LZM47:LZN47"/>
    <mergeCell ref="LZO47:LZP47"/>
    <mergeCell ref="MBY47:MBZ47"/>
    <mergeCell ref="MCA47:MCB47"/>
    <mergeCell ref="MCC47:MCD47"/>
    <mergeCell ref="MCE47:MCF47"/>
    <mergeCell ref="MCG47:MCH47"/>
    <mergeCell ref="MBO47:MBP47"/>
    <mergeCell ref="MBQ47:MBR47"/>
    <mergeCell ref="MBS47:MBT47"/>
    <mergeCell ref="MBU47:MBV47"/>
    <mergeCell ref="MBW47:MBX47"/>
    <mergeCell ref="MBE47:MBF47"/>
    <mergeCell ref="MBG47:MBH47"/>
    <mergeCell ref="MBI47:MBJ47"/>
    <mergeCell ref="MBK47:MBL47"/>
    <mergeCell ref="MBM47:MBN47"/>
    <mergeCell ref="MAU47:MAV47"/>
    <mergeCell ref="MAW47:MAX47"/>
    <mergeCell ref="MAY47:MAZ47"/>
    <mergeCell ref="MBA47:MBB47"/>
    <mergeCell ref="MBC47:MBD47"/>
    <mergeCell ref="MDM47:MDN47"/>
    <mergeCell ref="MDO47:MDP47"/>
    <mergeCell ref="MDQ47:MDR47"/>
    <mergeCell ref="MDS47:MDT47"/>
    <mergeCell ref="MDU47:MDV47"/>
    <mergeCell ref="MDC47:MDD47"/>
    <mergeCell ref="MDE47:MDF47"/>
    <mergeCell ref="MDG47:MDH47"/>
    <mergeCell ref="MDI47:MDJ47"/>
    <mergeCell ref="MDK47:MDL47"/>
    <mergeCell ref="MCS47:MCT47"/>
    <mergeCell ref="MCU47:MCV47"/>
    <mergeCell ref="MCW47:MCX47"/>
    <mergeCell ref="MCY47:MCZ47"/>
    <mergeCell ref="MDA47:MDB47"/>
    <mergeCell ref="MCI47:MCJ47"/>
    <mergeCell ref="MCK47:MCL47"/>
    <mergeCell ref="MCM47:MCN47"/>
    <mergeCell ref="MCO47:MCP47"/>
    <mergeCell ref="MCQ47:MCR47"/>
    <mergeCell ref="MFA47:MFB47"/>
    <mergeCell ref="MFC47:MFD47"/>
    <mergeCell ref="MFE47:MFF47"/>
    <mergeCell ref="MFG47:MFH47"/>
    <mergeCell ref="MFI47:MFJ47"/>
    <mergeCell ref="MEQ47:MER47"/>
    <mergeCell ref="MES47:MET47"/>
    <mergeCell ref="MEU47:MEV47"/>
    <mergeCell ref="MEW47:MEX47"/>
    <mergeCell ref="MEY47:MEZ47"/>
    <mergeCell ref="MEG47:MEH47"/>
    <mergeCell ref="MEI47:MEJ47"/>
    <mergeCell ref="MEK47:MEL47"/>
    <mergeCell ref="MEM47:MEN47"/>
    <mergeCell ref="MEO47:MEP47"/>
    <mergeCell ref="MDW47:MDX47"/>
    <mergeCell ref="MDY47:MDZ47"/>
    <mergeCell ref="MEA47:MEB47"/>
    <mergeCell ref="MEC47:MED47"/>
    <mergeCell ref="MEE47:MEF47"/>
    <mergeCell ref="MGO47:MGP47"/>
    <mergeCell ref="MGQ47:MGR47"/>
    <mergeCell ref="MGS47:MGT47"/>
    <mergeCell ref="MGU47:MGV47"/>
    <mergeCell ref="MGW47:MGX47"/>
    <mergeCell ref="MGE47:MGF47"/>
    <mergeCell ref="MGG47:MGH47"/>
    <mergeCell ref="MGI47:MGJ47"/>
    <mergeCell ref="MGK47:MGL47"/>
    <mergeCell ref="MGM47:MGN47"/>
    <mergeCell ref="MFU47:MFV47"/>
    <mergeCell ref="MFW47:MFX47"/>
    <mergeCell ref="MFY47:MFZ47"/>
    <mergeCell ref="MGA47:MGB47"/>
    <mergeCell ref="MGC47:MGD47"/>
    <mergeCell ref="MFK47:MFL47"/>
    <mergeCell ref="MFM47:MFN47"/>
    <mergeCell ref="MFO47:MFP47"/>
    <mergeCell ref="MFQ47:MFR47"/>
    <mergeCell ref="MFS47:MFT47"/>
    <mergeCell ref="MIC47:MID47"/>
    <mergeCell ref="MIE47:MIF47"/>
    <mergeCell ref="MIG47:MIH47"/>
    <mergeCell ref="MII47:MIJ47"/>
    <mergeCell ref="MIK47:MIL47"/>
    <mergeCell ref="MHS47:MHT47"/>
    <mergeCell ref="MHU47:MHV47"/>
    <mergeCell ref="MHW47:MHX47"/>
    <mergeCell ref="MHY47:MHZ47"/>
    <mergeCell ref="MIA47:MIB47"/>
    <mergeCell ref="MHI47:MHJ47"/>
    <mergeCell ref="MHK47:MHL47"/>
    <mergeCell ref="MHM47:MHN47"/>
    <mergeCell ref="MHO47:MHP47"/>
    <mergeCell ref="MHQ47:MHR47"/>
    <mergeCell ref="MGY47:MGZ47"/>
    <mergeCell ref="MHA47:MHB47"/>
    <mergeCell ref="MHC47:MHD47"/>
    <mergeCell ref="MHE47:MHF47"/>
    <mergeCell ref="MHG47:MHH47"/>
    <mergeCell ref="MJQ47:MJR47"/>
    <mergeCell ref="MJS47:MJT47"/>
    <mergeCell ref="MJU47:MJV47"/>
    <mergeCell ref="MJW47:MJX47"/>
    <mergeCell ref="MJY47:MJZ47"/>
    <mergeCell ref="MJG47:MJH47"/>
    <mergeCell ref="MJI47:MJJ47"/>
    <mergeCell ref="MJK47:MJL47"/>
    <mergeCell ref="MJM47:MJN47"/>
    <mergeCell ref="MJO47:MJP47"/>
    <mergeCell ref="MIW47:MIX47"/>
    <mergeCell ref="MIY47:MIZ47"/>
    <mergeCell ref="MJA47:MJB47"/>
    <mergeCell ref="MJC47:MJD47"/>
    <mergeCell ref="MJE47:MJF47"/>
    <mergeCell ref="MIM47:MIN47"/>
    <mergeCell ref="MIO47:MIP47"/>
    <mergeCell ref="MIQ47:MIR47"/>
    <mergeCell ref="MIS47:MIT47"/>
    <mergeCell ref="MIU47:MIV47"/>
    <mergeCell ref="MLE47:MLF47"/>
    <mergeCell ref="MLG47:MLH47"/>
    <mergeCell ref="MLI47:MLJ47"/>
    <mergeCell ref="MLK47:MLL47"/>
    <mergeCell ref="MLM47:MLN47"/>
    <mergeCell ref="MKU47:MKV47"/>
    <mergeCell ref="MKW47:MKX47"/>
    <mergeCell ref="MKY47:MKZ47"/>
    <mergeCell ref="MLA47:MLB47"/>
    <mergeCell ref="MLC47:MLD47"/>
    <mergeCell ref="MKK47:MKL47"/>
    <mergeCell ref="MKM47:MKN47"/>
    <mergeCell ref="MKO47:MKP47"/>
    <mergeCell ref="MKQ47:MKR47"/>
    <mergeCell ref="MKS47:MKT47"/>
    <mergeCell ref="MKA47:MKB47"/>
    <mergeCell ref="MKC47:MKD47"/>
    <mergeCell ref="MKE47:MKF47"/>
    <mergeCell ref="MKG47:MKH47"/>
    <mergeCell ref="MKI47:MKJ47"/>
    <mergeCell ref="MMS47:MMT47"/>
    <mergeCell ref="MMU47:MMV47"/>
    <mergeCell ref="MMW47:MMX47"/>
    <mergeCell ref="MMY47:MMZ47"/>
    <mergeCell ref="MNA47:MNB47"/>
    <mergeCell ref="MMI47:MMJ47"/>
    <mergeCell ref="MMK47:MML47"/>
    <mergeCell ref="MMM47:MMN47"/>
    <mergeCell ref="MMO47:MMP47"/>
    <mergeCell ref="MMQ47:MMR47"/>
    <mergeCell ref="MLY47:MLZ47"/>
    <mergeCell ref="MMA47:MMB47"/>
    <mergeCell ref="MMC47:MMD47"/>
    <mergeCell ref="MME47:MMF47"/>
    <mergeCell ref="MMG47:MMH47"/>
    <mergeCell ref="MLO47:MLP47"/>
    <mergeCell ref="MLQ47:MLR47"/>
    <mergeCell ref="MLS47:MLT47"/>
    <mergeCell ref="MLU47:MLV47"/>
    <mergeCell ref="MLW47:MLX47"/>
    <mergeCell ref="MOG47:MOH47"/>
    <mergeCell ref="MOI47:MOJ47"/>
    <mergeCell ref="MOK47:MOL47"/>
    <mergeCell ref="MOM47:MON47"/>
    <mergeCell ref="MOO47:MOP47"/>
    <mergeCell ref="MNW47:MNX47"/>
    <mergeCell ref="MNY47:MNZ47"/>
    <mergeCell ref="MOA47:MOB47"/>
    <mergeCell ref="MOC47:MOD47"/>
    <mergeCell ref="MOE47:MOF47"/>
    <mergeCell ref="MNM47:MNN47"/>
    <mergeCell ref="MNO47:MNP47"/>
    <mergeCell ref="MNQ47:MNR47"/>
    <mergeCell ref="MNS47:MNT47"/>
    <mergeCell ref="MNU47:MNV47"/>
    <mergeCell ref="MNC47:MND47"/>
    <mergeCell ref="MNE47:MNF47"/>
    <mergeCell ref="MNG47:MNH47"/>
    <mergeCell ref="MNI47:MNJ47"/>
    <mergeCell ref="MNK47:MNL47"/>
    <mergeCell ref="MPU47:MPV47"/>
    <mergeCell ref="MPW47:MPX47"/>
    <mergeCell ref="MPY47:MPZ47"/>
    <mergeCell ref="MQA47:MQB47"/>
    <mergeCell ref="MQC47:MQD47"/>
    <mergeCell ref="MPK47:MPL47"/>
    <mergeCell ref="MPM47:MPN47"/>
    <mergeCell ref="MPO47:MPP47"/>
    <mergeCell ref="MPQ47:MPR47"/>
    <mergeCell ref="MPS47:MPT47"/>
    <mergeCell ref="MPA47:MPB47"/>
    <mergeCell ref="MPC47:MPD47"/>
    <mergeCell ref="MPE47:MPF47"/>
    <mergeCell ref="MPG47:MPH47"/>
    <mergeCell ref="MPI47:MPJ47"/>
    <mergeCell ref="MOQ47:MOR47"/>
    <mergeCell ref="MOS47:MOT47"/>
    <mergeCell ref="MOU47:MOV47"/>
    <mergeCell ref="MOW47:MOX47"/>
    <mergeCell ref="MOY47:MOZ47"/>
    <mergeCell ref="MRI47:MRJ47"/>
    <mergeCell ref="MRK47:MRL47"/>
    <mergeCell ref="MRM47:MRN47"/>
    <mergeCell ref="MRO47:MRP47"/>
    <mergeCell ref="MRQ47:MRR47"/>
    <mergeCell ref="MQY47:MQZ47"/>
    <mergeCell ref="MRA47:MRB47"/>
    <mergeCell ref="MRC47:MRD47"/>
    <mergeCell ref="MRE47:MRF47"/>
    <mergeCell ref="MRG47:MRH47"/>
    <mergeCell ref="MQO47:MQP47"/>
    <mergeCell ref="MQQ47:MQR47"/>
    <mergeCell ref="MQS47:MQT47"/>
    <mergeCell ref="MQU47:MQV47"/>
    <mergeCell ref="MQW47:MQX47"/>
    <mergeCell ref="MQE47:MQF47"/>
    <mergeCell ref="MQG47:MQH47"/>
    <mergeCell ref="MQI47:MQJ47"/>
    <mergeCell ref="MQK47:MQL47"/>
    <mergeCell ref="MQM47:MQN47"/>
    <mergeCell ref="MSW47:MSX47"/>
    <mergeCell ref="MSY47:MSZ47"/>
    <mergeCell ref="MTA47:MTB47"/>
    <mergeCell ref="MTC47:MTD47"/>
    <mergeCell ref="MTE47:MTF47"/>
    <mergeCell ref="MSM47:MSN47"/>
    <mergeCell ref="MSO47:MSP47"/>
    <mergeCell ref="MSQ47:MSR47"/>
    <mergeCell ref="MSS47:MST47"/>
    <mergeCell ref="MSU47:MSV47"/>
    <mergeCell ref="MSC47:MSD47"/>
    <mergeCell ref="MSE47:MSF47"/>
    <mergeCell ref="MSG47:MSH47"/>
    <mergeCell ref="MSI47:MSJ47"/>
    <mergeCell ref="MSK47:MSL47"/>
    <mergeCell ref="MRS47:MRT47"/>
    <mergeCell ref="MRU47:MRV47"/>
    <mergeCell ref="MRW47:MRX47"/>
    <mergeCell ref="MRY47:MRZ47"/>
    <mergeCell ref="MSA47:MSB47"/>
    <mergeCell ref="MUK47:MUL47"/>
    <mergeCell ref="MUM47:MUN47"/>
    <mergeCell ref="MUO47:MUP47"/>
    <mergeCell ref="MUQ47:MUR47"/>
    <mergeCell ref="MUS47:MUT47"/>
    <mergeCell ref="MUA47:MUB47"/>
    <mergeCell ref="MUC47:MUD47"/>
    <mergeCell ref="MUE47:MUF47"/>
    <mergeCell ref="MUG47:MUH47"/>
    <mergeCell ref="MUI47:MUJ47"/>
    <mergeCell ref="MTQ47:MTR47"/>
    <mergeCell ref="MTS47:MTT47"/>
    <mergeCell ref="MTU47:MTV47"/>
    <mergeCell ref="MTW47:MTX47"/>
    <mergeCell ref="MTY47:MTZ47"/>
    <mergeCell ref="MTG47:MTH47"/>
    <mergeCell ref="MTI47:MTJ47"/>
    <mergeCell ref="MTK47:MTL47"/>
    <mergeCell ref="MTM47:MTN47"/>
    <mergeCell ref="MTO47:MTP47"/>
    <mergeCell ref="MVY47:MVZ47"/>
    <mergeCell ref="MWA47:MWB47"/>
    <mergeCell ref="MWC47:MWD47"/>
    <mergeCell ref="MWE47:MWF47"/>
    <mergeCell ref="MWG47:MWH47"/>
    <mergeCell ref="MVO47:MVP47"/>
    <mergeCell ref="MVQ47:MVR47"/>
    <mergeCell ref="MVS47:MVT47"/>
    <mergeCell ref="MVU47:MVV47"/>
    <mergeCell ref="MVW47:MVX47"/>
    <mergeCell ref="MVE47:MVF47"/>
    <mergeCell ref="MVG47:MVH47"/>
    <mergeCell ref="MVI47:MVJ47"/>
    <mergeCell ref="MVK47:MVL47"/>
    <mergeCell ref="MVM47:MVN47"/>
    <mergeCell ref="MUU47:MUV47"/>
    <mergeCell ref="MUW47:MUX47"/>
    <mergeCell ref="MUY47:MUZ47"/>
    <mergeCell ref="MVA47:MVB47"/>
    <mergeCell ref="MVC47:MVD47"/>
    <mergeCell ref="MXM47:MXN47"/>
    <mergeCell ref="MXO47:MXP47"/>
    <mergeCell ref="MXQ47:MXR47"/>
    <mergeCell ref="MXS47:MXT47"/>
    <mergeCell ref="MXU47:MXV47"/>
    <mergeCell ref="MXC47:MXD47"/>
    <mergeCell ref="MXE47:MXF47"/>
    <mergeCell ref="MXG47:MXH47"/>
    <mergeCell ref="MXI47:MXJ47"/>
    <mergeCell ref="MXK47:MXL47"/>
    <mergeCell ref="MWS47:MWT47"/>
    <mergeCell ref="MWU47:MWV47"/>
    <mergeCell ref="MWW47:MWX47"/>
    <mergeCell ref="MWY47:MWZ47"/>
    <mergeCell ref="MXA47:MXB47"/>
    <mergeCell ref="MWI47:MWJ47"/>
    <mergeCell ref="MWK47:MWL47"/>
    <mergeCell ref="MWM47:MWN47"/>
    <mergeCell ref="MWO47:MWP47"/>
    <mergeCell ref="MWQ47:MWR47"/>
    <mergeCell ref="MZA47:MZB47"/>
    <mergeCell ref="MZC47:MZD47"/>
    <mergeCell ref="MZE47:MZF47"/>
    <mergeCell ref="MZG47:MZH47"/>
    <mergeCell ref="MZI47:MZJ47"/>
    <mergeCell ref="MYQ47:MYR47"/>
    <mergeCell ref="MYS47:MYT47"/>
    <mergeCell ref="MYU47:MYV47"/>
    <mergeCell ref="MYW47:MYX47"/>
    <mergeCell ref="MYY47:MYZ47"/>
    <mergeCell ref="MYG47:MYH47"/>
    <mergeCell ref="MYI47:MYJ47"/>
    <mergeCell ref="MYK47:MYL47"/>
    <mergeCell ref="MYM47:MYN47"/>
    <mergeCell ref="MYO47:MYP47"/>
    <mergeCell ref="MXW47:MXX47"/>
    <mergeCell ref="MXY47:MXZ47"/>
    <mergeCell ref="MYA47:MYB47"/>
    <mergeCell ref="MYC47:MYD47"/>
    <mergeCell ref="MYE47:MYF47"/>
    <mergeCell ref="NAO47:NAP47"/>
    <mergeCell ref="NAQ47:NAR47"/>
    <mergeCell ref="NAS47:NAT47"/>
    <mergeCell ref="NAU47:NAV47"/>
    <mergeCell ref="NAW47:NAX47"/>
    <mergeCell ref="NAE47:NAF47"/>
    <mergeCell ref="NAG47:NAH47"/>
    <mergeCell ref="NAI47:NAJ47"/>
    <mergeCell ref="NAK47:NAL47"/>
    <mergeCell ref="NAM47:NAN47"/>
    <mergeCell ref="MZU47:MZV47"/>
    <mergeCell ref="MZW47:MZX47"/>
    <mergeCell ref="MZY47:MZZ47"/>
    <mergeCell ref="NAA47:NAB47"/>
    <mergeCell ref="NAC47:NAD47"/>
    <mergeCell ref="MZK47:MZL47"/>
    <mergeCell ref="MZM47:MZN47"/>
    <mergeCell ref="MZO47:MZP47"/>
    <mergeCell ref="MZQ47:MZR47"/>
    <mergeCell ref="MZS47:MZT47"/>
    <mergeCell ref="NCC47:NCD47"/>
    <mergeCell ref="NCE47:NCF47"/>
    <mergeCell ref="NCG47:NCH47"/>
    <mergeCell ref="NCI47:NCJ47"/>
    <mergeCell ref="NCK47:NCL47"/>
    <mergeCell ref="NBS47:NBT47"/>
    <mergeCell ref="NBU47:NBV47"/>
    <mergeCell ref="NBW47:NBX47"/>
    <mergeCell ref="NBY47:NBZ47"/>
    <mergeCell ref="NCA47:NCB47"/>
    <mergeCell ref="NBI47:NBJ47"/>
    <mergeCell ref="NBK47:NBL47"/>
    <mergeCell ref="NBM47:NBN47"/>
    <mergeCell ref="NBO47:NBP47"/>
    <mergeCell ref="NBQ47:NBR47"/>
    <mergeCell ref="NAY47:NAZ47"/>
    <mergeCell ref="NBA47:NBB47"/>
    <mergeCell ref="NBC47:NBD47"/>
    <mergeCell ref="NBE47:NBF47"/>
    <mergeCell ref="NBG47:NBH47"/>
    <mergeCell ref="NDQ47:NDR47"/>
    <mergeCell ref="NDS47:NDT47"/>
    <mergeCell ref="NDU47:NDV47"/>
    <mergeCell ref="NDW47:NDX47"/>
    <mergeCell ref="NDY47:NDZ47"/>
    <mergeCell ref="NDG47:NDH47"/>
    <mergeCell ref="NDI47:NDJ47"/>
    <mergeCell ref="NDK47:NDL47"/>
    <mergeCell ref="NDM47:NDN47"/>
    <mergeCell ref="NDO47:NDP47"/>
    <mergeCell ref="NCW47:NCX47"/>
    <mergeCell ref="NCY47:NCZ47"/>
    <mergeCell ref="NDA47:NDB47"/>
    <mergeCell ref="NDC47:NDD47"/>
    <mergeCell ref="NDE47:NDF47"/>
    <mergeCell ref="NCM47:NCN47"/>
    <mergeCell ref="NCO47:NCP47"/>
    <mergeCell ref="NCQ47:NCR47"/>
    <mergeCell ref="NCS47:NCT47"/>
    <mergeCell ref="NCU47:NCV47"/>
    <mergeCell ref="NFE47:NFF47"/>
    <mergeCell ref="NFG47:NFH47"/>
    <mergeCell ref="NFI47:NFJ47"/>
    <mergeCell ref="NFK47:NFL47"/>
    <mergeCell ref="NFM47:NFN47"/>
    <mergeCell ref="NEU47:NEV47"/>
    <mergeCell ref="NEW47:NEX47"/>
    <mergeCell ref="NEY47:NEZ47"/>
    <mergeCell ref="NFA47:NFB47"/>
    <mergeCell ref="NFC47:NFD47"/>
    <mergeCell ref="NEK47:NEL47"/>
    <mergeCell ref="NEM47:NEN47"/>
    <mergeCell ref="NEO47:NEP47"/>
    <mergeCell ref="NEQ47:NER47"/>
    <mergeCell ref="NES47:NET47"/>
    <mergeCell ref="NEA47:NEB47"/>
    <mergeCell ref="NEC47:NED47"/>
    <mergeCell ref="NEE47:NEF47"/>
    <mergeCell ref="NEG47:NEH47"/>
    <mergeCell ref="NEI47:NEJ47"/>
    <mergeCell ref="NGS47:NGT47"/>
    <mergeCell ref="NGU47:NGV47"/>
    <mergeCell ref="NGW47:NGX47"/>
    <mergeCell ref="NGY47:NGZ47"/>
    <mergeCell ref="NHA47:NHB47"/>
    <mergeCell ref="NGI47:NGJ47"/>
    <mergeCell ref="NGK47:NGL47"/>
    <mergeCell ref="NGM47:NGN47"/>
    <mergeCell ref="NGO47:NGP47"/>
    <mergeCell ref="NGQ47:NGR47"/>
    <mergeCell ref="NFY47:NFZ47"/>
    <mergeCell ref="NGA47:NGB47"/>
    <mergeCell ref="NGC47:NGD47"/>
    <mergeCell ref="NGE47:NGF47"/>
    <mergeCell ref="NGG47:NGH47"/>
    <mergeCell ref="NFO47:NFP47"/>
    <mergeCell ref="NFQ47:NFR47"/>
    <mergeCell ref="NFS47:NFT47"/>
    <mergeCell ref="NFU47:NFV47"/>
    <mergeCell ref="NFW47:NFX47"/>
    <mergeCell ref="NIG47:NIH47"/>
    <mergeCell ref="NII47:NIJ47"/>
    <mergeCell ref="NIK47:NIL47"/>
    <mergeCell ref="NIM47:NIN47"/>
    <mergeCell ref="NIO47:NIP47"/>
    <mergeCell ref="NHW47:NHX47"/>
    <mergeCell ref="NHY47:NHZ47"/>
    <mergeCell ref="NIA47:NIB47"/>
    <mergeCell ref="NIC47:NID47"/>
    <mergeCell ref="NIE47:NIF47"/>
    <mergeCell ref="NHM47:NHN47"/>
    <mergeCell ref="NHO47:NHP47"/>
    <mergeCell ref="NHQ47:NHR47"/>
    <mergeCell ref="NHS47:NHT47"/>
    <mergeCell ref="NHU47:NHV47"/>
    <mergeCell ref="NHC47:NHD47"/>
    <mergeCell ref="NHE47:NHF47"/>
    <mergeCell ref="NHG47:NHH47"/>
    <mergeCell ref="NHI47:NHJ47"/>
    <mergeCell ref="NHK47:NHL47"/>
    <mergeCell ref="NJU47:NJV47"/>
    <mergeCell ref="NJW47:NJX47"/>
    <mergeCell ref="NJY47:NJZ47"/>
    <mergeCell ref="NKA47:NKB47"/>
    <mergeCell ref="NKC47:NKD47"/>
    <mergeCell ref="NJK47:NJL47"/>
    <mergeCell ref="NJM47:NJN47"/>
    <mergeCell ref="NJO47:NJP47"/>
    <mergeCell ref="NJQ47:NJR47"/>
    <mergeCell ref="NJS47:NJT47"/>
    <mergeCell ref="NJA47:NJB47"/>
    <mergeCell ref="NJC47:NJD47"/>
    <mergeCell ref="NJE47:NJF47"/>
    <mergeCell ref="NJG47:NJH47"/>
    <mergeCell ref="NJI47:NJJ47"/>
    <mergeCell ref="NIQ47:NIR47"/>
    <mergeCell ref="NIS47:NIT47"/>
    <mergeCell ref="NIU47:NIV47"/>
    <mergeCell ref="NIW47:NIX47"/>
    <mergeCell ref="NIY47:NIZ47"/>
    <mergeCell ref="NLI47:NLJ47"/>
    <mergeCell ref="NLK47:NLL47"/>
    <mergeCell ref="NLM47:NLN47"/>
    <mergeCell ref="NLO47:NLP47"/>
    <mergeCell ref="NLQ47:NLR47"/>
    <mergeCell ref="NKY47:NKZ47"/>
    <mergeCell ref="NLA47:NLB47"/>
    <mergeCell ref="NLC47:NLD47"/>
    <mergeCell ref="NLE47:NLF47"/>
    <mergeCell ref="NLG47:NLH47"/>
    <mergeCell ref="NKO47:NKP47"/>
    <mergeCell ref="NKQ47:NKR47"/>
    <mergeCell ref="NKS47:NKT47"/>
    <mergeCell ref="NKU47:NKV47"/>
    <mergeCell ref="NKW47:NKX47"/>
    <mergeCell ref="NKE47:NKF47"/>
    <mergeCell ref="NKG47:NKH47"/>
    <mergeCell ref="NKI47:NKJ47"/>
    <mergeCell ref="NKK47:NKL47"/>
    <mergeCell ref="NKM47:NKN47"/>
    <mergeCell ref="NMW47:NMX47"/>
    <mergeCell ref="NMY47:NMZ47"/>
    <mergeCell ref="NNA47:NNB47"/>
    <mergeCell ref="NNC47:NND47"/>
    <mergeCell ref="NNE47:NNF47"/>
    <mergeCell ref="NMM47:NMN47"/>
    <mergeCell ref="NMO47:NMP47"/>
    <mergeCell ref="NMQ47:NMR47"/>
    <mergeCell ref="NMS47:NMT47"/>
    <mergeCell ref="NMU47:NMV47"/>
    <mergeCell ref="NMC47:NMD47"/>
    <mergeCell ref="NME47:NMF47"/>
    <mergeCell ref="NMG47:NMH47"/>
    <mergeCell ref="NMI47:NMJ47"/>
    <mergeCell ref="NMK47:NML47"/>
    <mergeCell ref="NLS47:NLT47"/>
    <mergeCell ref="NLU47:NLV47"/>
    <mergeCell ref="NLW47:NLX47"/>
    <mergeCell ref="NLY47:NLZ47"/>
    <mergeCell ref="NMA47:NMB47"/>
    <mergeCell ref="NOK47:NOL47"/>
    <mergeCell ref="NOM47:NON47"/>
    <mergeCell ref="NOO47:NOP47"/>
    <mergeCell ref="NOQ47:NOR47"/>
    <mergeCell ref="NOS47:NOT47"/>
    <mergeCell ref="NOA47:NOB47"/>
    <mergeCell ref="NOC47:NOD47"/>
    <mergeCell ref="NOE47:NOF47"/>
    <mergeCell ref="NOG47:NOH47"/>
    <mergeCell ref="NOI47:NOJ47"/>
    <mergeCell ref="NNQ47:NNR47"/>
    <mergeCell ref="NNS47:NNT47"/>
    <mergeCell ref="NNU47:NNV47"/>
    <mergeCell ref="NNW47:NNX47"/>
    <mergeCell ref="NNY47:NNZ47"/>
    <mergeCell ref="NNG47:NNH47"/>
    <mergeCell ref="NNI47:NNJ47"/>
    <mergeCell ref="NNK47:NNL47"/>
    <mergeCell ref="NNM47:NNN47"/>
    <mergeCell ref="NNO47:NNP47"/>
    <mergeCell ref="NPY47:NPZ47"/>
    <mergeCell ref="NQA47:NQB47"/>
    <mergeCell ref="NQC47:NQD47"/>
    <mergeCell ref="NQE47:NQF47"/>
    <mergeCell ref="NQG47:NQH47"/>
    <mergeCell ref="NPO47:NPP47"/>
    <mergeCell ref="NPQ47:NPR47"/>
    <mergeCell ref="NPS47:NPT47"/>
    <mergeCell ref="NPU47:NPV47"/>
    <mergeCell ref="NPW47:NPX47"/>
    <mergeCell ref="NPE47:NPF47"/>
    <mergeCell ref="NPG47:NPH47"/>
    <mergeCell ref="NPI47:NPJ47"/>
    <mergeCell ref="NPK47:NPL47"/>
    <mergeCell ref="NPM47:NPN47"/>
    <mergeCell ref="NOU47:NOV47"/>
    <mergeCell ref="NOW47:NOX47"/>
    <mergeCell ref="NOY47:NOZ47"/>
    <mergeCell ref="NPA47:NPB47"/>
    <mergeCell ref="NPC47:NPD47"/>
    <mergeCell ref="NRM47:NRN47"/>
    <mergeCell ref="NRO47:NRP47"/>
    <mergeCell ref="NRQ47:NRR47"/>
    <mergeCell ref="NRS47:NRT47"/>
    <mergeCell ref="NRU47:NRV47"/>
    <mergeCell ref="NRC47:NRD47"/>
    <mergeCell ref="NRE47:NRF47"/>
    <mergeCell ref="NRG47:NRH47"/>
    <mergeCell ref="NRI47:NRJ47"/>
    <mergeCell ref="NRK47:NRL47"/>
    <mergeCell ref="NQS47:NQT47"/>
    <mergeCell ref="NQU47:NQV47"/>
    <mergeCell ref="NQW47:NQX47"/>
    <mergeCell ref="NQY47:NQZ47"/>
    <mergeCell ref="NRA47:NRB47"/>
    <mergeCell ref="NQI47:NQJ47"/>
    <mergeCell ref="NQK47:NQL47"/>
    <mergeCell ref="NQM47:NQN47"/>
    <mergeCell ref="NQO47:NQP47"/>
    <mergeCell ref="NQQ47:NQR47"/>
    <mergeCell ref="NTA47:NTB47"/>
    <mergeCell ref="NTC47:NTD47"/>
    <mergeCell ref="NTE47:NTF47"/>
    <mergeCell ref="NTG47:NTH47"/>
    <mergeCell ref="NTI47:NTJ47"/>
    <mergeCell ref="NSQ47:NSR47"/>
    <mergeCell ref="NSS47:NST47"/>
    <mergeCell ref="NSU47:NSV47"/>
    <mergeCell ref="NSW47:NSX47"/>
    <mergeCell ref="NSY47:NSZ47"/>
    <mergeCell ref="NSG47:NSH47"/>
    <mergeCell ref="NSI47:NSJ47"/>
    <mergeCell ref="NSK47:NSL47"/>
    <mergeCell ref="NSM47:NSN47"/>
    <mergeCell ref="NSO47:NSP47"/>
    <mergeCell ref="NRW47:NRX47"/>
    <mergeCell ref="NRY47:NRZ47"/>
    <mergeCell ref="NSA47:NSB47"/>
    <mergeCell ref="NSC47:NSD47"/>
    <mergeCell ref="NSE47:NSF47"/>
    <mergeCell ref="NUO47:NUP47"/>
    <mergeCell ref="NUQ47:NUR47"/>
    <mergeCell ref="NUS47:NUT47"/>
    <mergeCell ref="NUU47:NUV47"/>
    <mergeCell ref="NUW47:NUX47"/>
    <mergeCell ref="NUE47:NUF47"/>
    <mergeCell ref="NUG47:NUH47"/>
    <mergeCell ref="NUI47:NUJ47"/>
    <mergeCell ref="NUK47:NUL47"/>
    <mergeCell ref="NUM47:NUN47"/>
    <mergeCell ref="NTU47:NTV47"/>
    <mergeCell ref="NTW47:NTX47"/>
    <mergeCell ref="NTY47:NTZ47"/>
    <mergeCell ref="NUA47:NUB47"/>
    <mergeCell ref="NUC47:NUD47"/>
    <mergeCell ref="NTK47:NTL47"/>
    <mergeCell ref="NTM47:NTN47"/>
    <mergeCell ref="NTO47:NTP47"/>
    <mergeCell ref="NTQ47:NTR47"/>
    <mergeCell ref="NTS47:NTT47"/>
    <mergeCell ref="NWC47:NWD47"/>
    <mergeCell ref="NWE47:NWF47"/>
    <mergeCell ref="NWG47:NWH47"/>
    <mergeCell ref="NWI47:NWJ47"/>
    <mergeCell ref="NWK47:NWL47"/>
    <mergeCell ref="NVS47:NVT47"/>
    <mergeCell ref="NVU47:NVV47"/>
    <mergeCell ref="NVW47:NVX47"/>
    <mergeCell ref="NVY47:NVZ47"/>
    <mergeCell ref="NWA47:NWB47"/>
    <mergeCell ref="NVI47:NVJ47"/>
    <mergeCell ref="NVK47:NVL47"/>
    <mergeCell ref="NVM47:NVN47"/>
    <mergeCell ref="NVO47:NVP47"/>
    <mergeCell ref="NVQ47:NVR47"/>
    <mergeCell ref="NUY47:NUZ47"/>
    <mergeCell ref="NVA47:NVB47"/>
    <mergeCell ref="NVC47:NVD47"/>
    <mergeCell ref="NVE47:NVF47"/>
    <mergeCell ref="NVG47:NVH47"/>
    <mergeCell ref="NXQ47:NXR47"/>
    <mergeCell ref="NXS47:NXT47"/>
    <mergeCell ref="NXU47:NXV47"/>
    <mergeCell ref="NXW47:NXX47"/>
    <mergeCell ref="NXY47:NXZ47"/>
    <mergeCell ref="NXG47:NXH47"/>
    <mergeCell ref="NXI47:NXJ47"/>
    <mergeCell ref="NXK47:NXL47"/>
    <mergeCell ref="NXM47:NXN47"/>
    <mergeCell ref="NXO47:NXP47"/>
    <mergeCell ref="NWW47:NWX47"/>
    <mergeCell ref="NWY47:NWZ47"/>
    <mergeCell ref="NXA47:NXB47"/>
    <mergeCell ref="NXC47:NXD47"/>
    <mergeCell ref="NXE47:NXF47"/>
    <mergeCell ref="NWM47:NWN47"/>
    <mergeCell ref="NWO47:NWP47"/>
    <mergeCell ref="NWQ47:NWR47"/>
    <mergeCell ref="NWS47:NWT47"/>
    <mergeCell ref="NWU47:NWV47"/>
    <mergeCell ref="NZE47:NZF47"/>
    <mergeCell ref="NZG47:NZH47"/>
    <mergeCell ref="NZI47:NZJ47"/>
    <mergeCell ref="NZK47:NZL47"/>
    <mergeCell ref="NZM47:NZN47"/>
    <mergeCell ref="NYU47:NYV47"/>
    <mergeCell ref="NYW47:NYX47"/>
    <mergeCell ref="NYY47:NYZ47"/>
    <mergeCell ref="NZA47:NZB47"/>
    <mergeCell ref="NZC47:NZD47"/>
    <mergeCell ref="NYK47:NYL47"/>
    <mergeCell ref="NYM47:NYN47"/>
    <mergeCell ref="NYO47:NYP47"/>
    <mergeCell ref="NYQ47:NYR47"/>
    <mergeCell ref="NYS47:NYT47"/>
    <mergeCell ref="NYA47:NYB47"/>
    <mergeCell ref="NYC47:NYD47"/>
    <mergeCell ref="NYE47:NYF47"/>
    <mergeCell ref="NYG47:NYH47"/>
    <mergeCell ref="NYI47:NYJ47"/>
    <mergeCell ref="OAS47:OAT47"/>
    <mergeCell ref="OAU47:OAV47"/>
    <mergeCell ref="OAW47:OAX47"/>
    <mergeCell ref="OAY47:OAZ47"/>
    <mergeCell ref="OBA47:OBB47"/>
    <mergeCell ref="OAI47:OAJ47"/>
    <mergeCell ref="OAK47:OAL47"/>
    <mergeCell ref="OAM47:OAN47"/>
    <mergeCell ref="OAO47:OAP47"/>
    <mergeCell ref="OAQ47:OAR47"/>
    <mergeCell ref="NZY47:NZZ47"/>
    <mergeCell ref="OAA47:OAB47"/>
    <mergeCell ref="OAC47:OAD47"/>
    <mergeCell ref="OAE47:OAF47"/>
    <mergeCell ref="OAG47:OAH47"/>
    <mergeCell ref="NZO47:NZP47"/>
    <mergeCell ref="NZQ47:NZR47"/>
    <mergeCell ref="NZS47:NZT47"/>
    <mergeCell ref="NZU47:NZV47"/>
    <mergeCell ref="NZW47:NZX47"/>
    <mergeCell ref="OCG47:OCH47"/>
    <mergeCell ref="OCI47:OCJ47"/>
    <mergeCell ref="OCK47:OCL47"/>
    <mergeCell ref="OCM47:OCN47"/>
    <mergeCell ref="OCO47:OCP47"/>
    <mergeCell ref="OBW47:OBX47"/>
    <mergeCell ref="OBY47:OBZ47"/>
    <mergeCell ref="OCA47:OCB47"/>
    <mergeCell ref="OCC47:OCD47"/>
    <mergeCell ref="OCE47:OCF47"/>
    <mergeCell ref="OBM47:OBN47"/>
    <mergeCell ref="OBO47:OBP47"/>
    <mergeCell ref="OBQ47:OBR47"/>
    <mergeCell ref="OBS47:OBT47"/>
    <mergeCell ref="OBU47:OBV47"/>
    <mergeCell ref="OBC47:OBD47"/>
    <mergeCell ref="OBE47:OBF47"/>
    <mergeCell ref="OBG47:OBH47"/>
    <mergeCell ref="OBI47:OBJ47"/>
    <mergeCell ref="OBK47:OBL47"/>
    <mergeCell ref="ODU47:ODV47"/>
    <mergeCell ref="ODW47:ODX47"/>
    <mergeCell ref="ODY47:ODZ47"/>
    <mergeCell ref="OEA47:OEB47"/>
    <mergeCell ref="OEC47:OED47"/>
    <mergeCell ref="ODK47:ODL47"/>
    <mergeCell ref="ODM47:ODN47"/>
    <mergeCell ref="ODO47:ODP47"/>
    <mergeCell ref="ODQ47:ODR47"/>
    <mergeCell ref="ODS47:ODT47"/>
    <mergeCell ref="ODA47:ODB47"/>
    <mergeCell ref="ODC47:ODD47"/>
    <mergeCell ref="ODE47:ODF47"/>
    <mergeCell ref="ODG47:ODH47"/>
    <mergeCell ref="ODI47:ODJ47"/>
    <mergeCell ref="OCQ47:OCR47"/>
    <mergeCell ref="OCS47:OCT47"/>
    <mergeCell ref="OCU47:OCV47"/>
    <mergeCell ref="OCW47:OCX47"/>
    <mergeCell ref="OCY47:OCZ47"/>
    <mergeCell ref="OFI47:OFJ47"/>
    <mergeCell ref="OFK47:OFL47"/>
    <mergeCell ref="OFM47:OFN47"/>
    <mergeCell ref="OFO47:OFP47"/>
    <mergeCell ref="OFQ47:OFR47"/>
    <mergeCell ref="OEY47:OEZ47"/>
    <mergeCell ref="OFA47:OFB47"/>
    <mergeCell ref="OFC47:OFD47"/>
    <mergeCell ref="OFE47:OFF47"/>
    <mergeCell ref="OFG47:OFH47"/>
    <mergeCell ref="OEO47:OEP47"/>
    <mergeCell ref="OEQ47:OER47"/>
    <mergeCell ref="OES47:OET47"/>
    <mergeCell ref="OEU47:OEV47"/>
    <mergeCell ref="OEW47:OEX47"/>
    <mergeCell ref="OEE47:OEF47"/>
    <mergeCell ref="OEG47:OEH47"/>
    <mergeCell ref="OEI47:OEJ47"/>
    <mergeCell ref="OEK47:OEL47"/>
    <mergeCell ref="OEM47:OEN47"/>
    <mergeCell ref="OGW47:OGX47"/>
    <mergeCell ref="OGY47:OGZ47"/>
    <mergeCell ref="OHA47:OHB47"/>
    <mergeCell ref="OHC47:OHD47"/>
    <mergeCell ref="OHE47:OHF47"/>
    <mergeCell ref="OGM47:OGN47"/>
    <mergeCell ref="OGO47:OGP47"/>
    <mergeCell ref="OGQ47:OGR47"/>
    <mergeCell ref="OGS47:OGT47"/>
    <mergeCell ref="OGU47:OGV47"/>
    <mergeCell ref="OGC47:OGD47"/>
    <mergeCell ref="OGE47:OGF47"/>
    <mergeCell ref="OGG47:OGH47"/>
    <mergeCell ref="OGI47:OGJ47"/>
    <mergeCell ref="OGK47:OGL47"/>
    <mergeCell ref="OFS47:OFT47"/>
    <mergeCell ref="OFU47:OFV47"/>
    <mergeCell ref="OFW47:OFX47"/>
    <mergeCell ref="OFY47:OFZ47"/>
    <mergeCell ref="OGA47:OGB47"/>
    <mergeCell ref="OIK47:OIL47"/>
    <mergeCell ref="OIM47:OIN47"/>
    <mergeCell ref="OIO47:OIP47"/>
    <mergeCell ref="OIQ47:OIR47"/>
    <mergeCell ref="OIS47:OIT47"/>
    <mergeCell ref="OIA47:OIB47"/>
    <mergeCell ref="OIC47:OID47"/>
    <mergeCell ref="OIE47:OIF47"/>
    <mergeCell ref="OIG47:OIH47"/>
    <mergeCell ref="OII47:OIJ47"/>
    <mergeCell ref="OHQ47:OHR47"/>
    <mergeCell ref="OHS47:OHT47"/>
    <mergeCell ref="OHU47:OHV47"/>
    <mergeCell ref="OHW47:OHX47"/>
    <mergeCell ref="OHY47:OHZ47"/>
    <mergeCell ref="OHG47:OHH47"/>
    <mergeCell ref="OHI47:OHJ47"/>
    <mergeCell ref="OHK47:OHL47"/>
    <mergeCell ref="OHM47:OHN47"/>
    <mergeCell ref="OHO47:OHP47"/>
    <mergeCell ref="OJY47:OJZ47"/>
    <mergeCell ref="OKA47:OKB47"/>
    <mergeCell ref="OKC47:OKD47"/>
    <mergeCell ref="OKE47:OKF47"/>
    <mergeCell ref="OKG47:OKH47"/>
    <mergeCell ref="OJO47:OJP47"/>
    <mergeCell ref="OJQ47:OJR47"/>
    <mergeCell ref="OJS47:OJT47"/>
    <mergeCell ref="OJU47:OJV47"/>
    <mergeCell ref="OJW47:OJX47"/>
    <mergeCell ref="OJE47:OJF47"/>
    <mergeCell ref="OJG47:OJH47"/>
    <mergeCell ref="OJI47:OJJ47"/>
    <mergeCell ref="OJK47:OJL47"/>
    <mergeCell ref="OJM47:OJN47"/>
    <mergeCell ref="OIU47:OIV47"/>
    <mergeCell ref="OIW47:OIX47"/>
    <mergeCell ref="OIY47:OIZ47"/>
    <mergeCell ref="OJA47:OJB47"/>
    <mergeCell ref="OJC47:OJD47"/>
    <mergeCell ref="OLM47:OLN47"/>
    <mergeCell ref="OLO47:OLP47"/>
    <mergeCell ref="OLQ47:OLR47"/>
    <mergeCell ref="OLS47:OLT47"/>
    <mergeCell ref="OLU47:OLV47"/>
    <mergeCell ref="OLC47:OLD47"/>
    <mergeCell ref="OLE47:OLF47"/>
    <mergeCell ref="OLG47:OLH47"/>
    <mergeCell ref="OLI47:OLJ47"/>
    <mergeCell ref="OLK47:OLL47"/>
    <mergeCell ref="OKS47:OKT47"/>
    <mergeCell ref="OKU47:OKV47"/>
    <mergeCell ref="OKW47:OKX47"/>
    <mergeCell ref="OKY47:OKZ47"/>
    <mergeCell ref="OLA47:OLB47"/>
    <mergeCell ref="OKI47:OKJ47"/>
    <mergeCell ref="OKK47:OKL47"/>
    <mergeCell ref="OKM47:OKN47"/>
    <mergeCell ref="OKO47:OKP47"/>
    <mergeCell ref="OKQ47:OKR47"/>
    <mergeCell ref="ONA47:ONB47"/>
    <mergeCell ref="ONC47:OND47"/>
    <mergeCell ref="ONE47:ONF47"/>
    <mergeCell ref="ONG47:ONH47"/>
    <mergeCell ref="ONI47:ONJ47"/>
    <mergeCell ref="OMQ47:OMR47"/>
    <mergeCell ref="OMS47:OMT47"/>
    <mergeCell ref="OMU47:OMV47"/>
    <mergeCell ref="OMW47:OMX47"/>
    <mergeCell ref="OMY47:OMZ47"/>
    <mergeCell ref="OMG47:OMH47"/>
    <mergeCell ref="OMI47:OMJ47"/>
    <mergeCell ref="OMK47:OML47"/>
    <mergeCell ref="OMM47:OMN47"/>
    <mergeCell ref="OMO47:OMP47"/>
    <mergeCell ref="OLW47:OLX47"/>
    <mergeCell ref="OLY47:OLZ47"/>
    <mergeCell ref="OMA47:OMB47"/>
    <mergeCell ref="OMC47:OMD47"/>
    <mergeCell ref="OME47:OMF47"/>
    <mergeCell ref="OOO47:OOP47"/>
    <mergeCell ref="OOQ47:OOR47"/>
    <mergeCell ref="OOS47:OOT47"/>
    <mergeCell ref="OOU47:OOV47"/>
    <mergeCell ref="OOW47:OOX47"/>
    <mergeCell ref="OOE47:OOF47"/>
    <mergeCell ref="OOG47:OOH47"/>
    <mergeCell ref="OOI47:OOJ47"/>
    <mergeCell ref="OOK47:OOL47"/>
    <mergeCell ref="OOM47:OON47"/>
    <mergeCell ref="ONU47:ONV47"/>
    <mergeCell ref="ONW47:ONX47"/>
    <mergeCell ref="ONY47:ONZ47"/>
    <mergeCell ref="OOA47:OOB47"/>
    <mergeCell ref="OOC47:OOD47"/>
    <mergeCell ref="ONK47:ONL47"/>
    <mergeCell ref="ONM47:ONN47"/>
    <mergeCell ref="ONO47:ONP47"/>
    <mergeCell ref="ONQ47:ONR47"/>
    <mergeCell ref="ONS47:ONT47"/>
    <mergeCell ref="OQC47:OQD47"/>
    <mergeCell ref="OQE47:OQF47"/>
    <mergeCell ref="OQG47:OQH47"/>
    <mergeCell ref="OQI47:OQJ47"/>
    <mergeCell ref="OQK47:OQL47"/>
    <mergeCell ref="OPS47:OPT47"/>
    <mergeCell ref="OPU47:OPV47"/>
    <mergeCell ref="OPW47:OPX47"/>
    <mergeCell ref="OPY47:OPZ47"/>
    <mergeCell ref="OQA47:OQB47"/>
    <mergeCell ref="OPI47:OPJ47"/>
    <mergeCell ref="OPK47:OPL47"/>
    <mergeCell ref="OPM47:OPN47"/>
    <mergeCell ref="OPO47:OPP47"/>
    <mergeCell ref="OPQ47:OPR47"/>
    <mergeCell ref="OOY47:OOZ47"/>
    <mergeCell ref="OPA47:OPB47"/>
    <mergeCell ref="OPC47:OPD47"/>
    <mergeCell ref="OPE47:OPF47"/>
    <mergeCell ref="OPG47:OPH47"/>
    <mergeCell ref="ORQ47:ORR47"/>
    <mergeCell ref="ORS47:ORT47"/>
    <mergeCell ref="ORU47:ORV47"/>
    <mergeCell ref="ORW47:ORX47"/>
    <mergeCell ref="ORY47:ORZ47"/>
    <mergeCell ref="ORG47:ORH47"/>
    <mergeCell ref="ORI47:ORJ47"/>
    <mergeCell ref="ORK47:ORL47"/>
    <mergeCell ref="ORM47:ORN47"/>
    <mergeCell ref="ORO47:ORP47"/>
    <mergeCell ref="OQW47:OQX47"/>
    <mergeCell ref="OQY47:OQZ47"/>
    <mergeCell ref="ORA47:ORB47"/>
    <mergeCell ref="ORC47:ORD47"/>
    <mergeCell ref="ORE47:ORF47"/>
    <mergeCell ref="OQM47:OQN47"/>
    <mergeCell ref="OQO47:OQP47"/>
    <mergeCell ref="OQQ47:OQR47"/>
    <mergeCell ref="OQS47:OQT47"/>
    <mergeCell ref="OQU47:OQV47"/>
    <mergeCell ref="OTE47:OTF47"/>
    <mergeCell ref="OTG47:OTH47"/>
    <mergeCell ref="OTI47:OTJ47"/>
    <mergeCell ref="OTK47:OTL47"/>
    <mergeCell ref="OTM47:OTN47"/>
    <mergeCell ref="OSU47:OSV47"/>
    <mergeCell ref="OSW47:OSX47"/>
    <mergeCell ref="OSY47:OSZ47"/>
    <mergeCell ref="OTA47:OTB47"/>
    <mergeCell ref="OTC47:OTD47"/>
    <mergeCell ref="OSK47:OSL47"/>
    <mergeCell ref="OSM47:OSN47"/>
    <mergeCell ref="OSO47:OSP47"/>
    <mergeCell ref="OSQ47:OSR47"/>
    <mergeCell ref="OSS47:OST47"/>
    <mergeCell ref="OSA47:OSB47"/>
    <mergeCell ref="OSC47:OSD47"/>
    <mergeCell ref="OSE47:OSF47"/>
    <mergeCell ref="OSG47:OSH47"/>
    <mergeCell ref="OSI47:OSJ47"/>
    <mergeCell ref="OUS47:OUT47"/>
    <mergeCell ref="OUU47:OUV47"/>
    <mergeCell ref="OUW47:OUX47"/>
    <mergeCell ref="OUY47:OUZ47"/>
    <mergeCell ref="OVA47:OVB47"/>
    <mergeCell ref="OUI47:OUJ47"/>
    <mergeCell ref="OUK47:OUL47"/>
    <mergeCell ref="OUM47:OUN47"/>
    <mergeCell ref="OUO47:OUP47"/>
    <mergeCell ref="OUQ47:OUR47"/>
    <mergeCell ref="OTY47:OTZ47"/>
    <mergeCell ref="OUA47:OUB47"/>
    <mergeCell ref="OUC47:OUD47"/>
    <mergeCell ref="OUE47:OUF47"/>
    <mergeCell ref="OUG47:OUH47"/>
    <mergeCell ref="OTO47:OTP47"/>
    <mergeCell ref="OTQ47:OTR47"/>
    <mergeCell ref="OTS47:OTT47"/>
    <mergeCell ref="OTU47:OTV47"/>
    <mergeCell ref="OTW47:OTX47"/>
    <mergeCell ref="OWG47:OWH47"/>
    <mergeCell ref="OWI47:OWJ47"/>
    <mergeCell ref="OWK47:OWL47"/>
    <mergeCell ref="OWM47:OWN47"/>
    <mergeCell ref="OWO47:OWP47"/>
    <mergeCell ref="OVW47:OVX47"/>
    <mergeCell ref="OVY47:OVZ47"/>
    <mergeCell ref="OWA47:OWB47"/>
    <mergeCell ref="OWC47:OWD47"/>
    <mergeCell ref="OWE47:OWF47"/>
    <mergeCell ref="OVM47:OVN47"/>
    <mergeCell ref="OVO47:OVP47"/>
    <mergeCell ref="OVQ47:OVR47"/>
    <mergeCell ref="OVS47:OVT47"/>
    <mergeCell ref="OVU47:OVV47"/>
    <mergeCell ref="OVC47:OVD47"/>
    <mergeCell ref="OVE47:OVF47"/>
    <mergeCell ref="OVG47:OVH47"/>
    <mergeCell ref="OVI47:OVJ47"/>
    <mergeCell ref="OVK47:OVL47"/>
    <mergeCell ref="OXU47:OXV47"/>
    <mergeCell ref="OXW47:OXX47"/>
    <mergeCell ref="OXY47:OXZ47"/>
    <mergeCell ref="OYA47:OYB47"/>
    <mergeCell ref="OYC47:OYD47"/>
    <mergeCell ref="OXK47:OXL47"/>
    <mergeCell ref="OXM47:OXN47"/>
    <mergeCell ref="OXO47:OXP47"/>
    <mergeCell ref="OXQ47:OXR47"/>
    <mergeCell ref="OXS47:OXT47"/>
    <mergeCell ref="OXA47:OXB47"/>
    <mergeCell ref="OXC47:OXD47"/>
    <mergeCell ref="OXE47:OXF47"/>
    <mergeCell ref="OXG47:OXH47"/>
    <mergeCell ref="OXI47:OXJ47"/>
    <mergeCell ref="OWQ47:OWR47"/>
    <mergeCell ref="OWS47:OWT47"/>
    <mergeCell ref="OWU47:OWV47"/>
    <mergeCell ref="OWW47:OWX47"/>
    <mergeCell ref="OWY47:OWZ47"/>
    <mergeCell ref="OZI47:OZJ47"/>
    <mergeCell ref="OZK47:OZL47"/>
    <mergeCell ref="OZM47:OZN47"/>
    <mergeCell ref="OZO47:OZP47"/>
    <mergeCell ref="OZQ47:OZR47"/>
    <mergeCell ref="OYY47:OYZ47"/>
    <mergeCell ref="OZA47:OZB47"/>
    <mergeCell ref="OZC47:OZD47"/>
    <mergeCell ref="OZE47:OZF47"/>
    <mergeCell ref="OZG47:OZH47"/>
    <mergeCell ref="OYO47:OYP47"/>
    <mergeCell ref="OYQ47:OYR47"/>
    <mergeCell ref="OYS47:OYT47"/>
    <mergeCell ref="OYU47:OYV47"/>
    <mergeCell ref="OYW47:OYX47"/>
    <mergeCell ref="OYE47:OYF47"/>
    <mergeCell ref="OYG47:OYH47"/>
    <mergeCell ref="OYI47:OYJ47"/>
    <mergeCell ref="OYK47:OYL47"/>
    <mergeCell ref="OYM47:OYN47"/>
    <mergeCell ref="PAW47:PAX47"/>
    <mergeCell ref="PAY47:PAZ47"/>
    <mergeCell ref="PBA47:PBB47"/>
    <mergeCell ref="PBC47:PBD47"/>
    <mergeCell ref="PBE47:PBF47"/>
    <mergeCell ref="PAM47:PAN47"/>
    <mergeCell ref="PAO47:PAP47"/>
    <mergeCell ref="PAQ47:PAR47"/>
    <mergeCell ref="PAS47:PAT47"/>
    <mergeCell ref="PAU47:PAV47"/>
    <mergeCell ref="PAC47:PAD47"/>
    <mergeCell ref="PAE47:PAF47"/>
    <mergeCell ref="PAG47:PAH47"/>
    <mergeCell ref="PAI47:PAJ47"/>
    <mergeCell ref="PAK47:PAL47"/>
    <mergeCell ref="OZS47:OZT47"/>
    <mergeCell ref="OZU47:OZV47"/>
    <mergeCell ref="OZW47:OZX47"/>
    <mergeCell ref="OZY47:OZZ47"/>
    <mergeCell ref="PAA47:PAB47"/>
    <mergeCell ref="PCK47:PCL47"/>
    <mergeCell ref="PCM47:PCN47"/>
    <mergeCell ref="PCO47:PCP47"/>
    <mergeCell ref="PCQ47:PCR47"/>
    <mergeCell ref="PCS47:PCT47"/>
    <mergeCell ref="PCA47:PCB47"/>
    <mergeCell ref="PCC47:PCD47"/>
    <mergeCell ref="PCE47:PCF47"/>
    <mergeCell ref="PCG47:PCH47"/>
    <mergeCell ref="PCI47:PCJ47"/>
    <mergeCell ref="PBQ47:PBR47"/>
    <mergeCell ref="PBS47:PBT47"/>
    <mergeCell ref="PBU47:PBV47"/>
    <mergeCell ref="PBW47:PBX47"/>
    <mergeCell ref="PBY47:PBZ47"/>
    <mergeCell ref="PBG47:PBH47"/>
    <mergeCell ref="PBI47:PBJ47"/>
    <mergeCell ref="PBK47:PBL47"/>
    <mergeCell ref="PBM47:PBN47"/>
    <mergeCell ref="PBO47:PBP47"/>
    <mergeCell ref="PDY47:PDZ47"/>
    <mergeCell ref="PEA47:PEB47"/>
    <mergeCell ref="PEC47:PED47"/>
    <mergeCell ref="PEE47:PEF47"/>
    <mergeCell ref="PEG47:PEH47"/>
    <mergeCell ref="PDO47:PDP47"/>
    <mergeCell ref="PDQ47:PDR47"/>
    <mergeCell ref="PDS47:PDT47"/>
    <mergeCell ref="PDU47:PDV47"/>
    <mergeCell ref="PDW47:PDX47"/>
    <mergeCell ref="PDE47:PDF47"/>
    <mergeCell ref="PDG47:PDH47"/>
    <mergeCell ref="PDI47:PDJ47"/>
    <mergeCell ref="PDK47:PDL47"/>
    <mergeCell ref="PDM47:PDN47"/>
    <mergeCell ref="PCU47:PCV47"/>
    <mergeCell ref="PCW47:PCX47"/>
    <mergeCell ref="PCY47:PCZ47"/>
    <mergeCell ref="PDA47:PDB47"/>
    <mergeCell ref="PDC47:PDD47"/>
    <mergeCell ref="PFM47:PFN47"/>
    <mergeCell ref="PFO47:PFP47"/>
    <mergeCell ref="PFQ47:PFR47"/>
    <mergeCell ref="PFS47:PFT47"/>
    <mergeCell ref="PFU47:PFV47"/>
    <mergeCell ref="PFC47:PFD47"/>
    <mergeCell ref="PFE47:PFF47"/>
    <mergeCell ref="PFG47:PFH47"/>
    <mergeCell ref="PFI47:PFJ47"/>
    <mergeCell ref="PFK47:PFL47"/>
    <mergeCell ref="PES47:PET47"/>
    <mergeCell ref="PEU47:PEV47"/>
    <mergeCell ref="PEW47:PEX47"/>
    <mergeCell ref="PEY47:PEZ47"/>
    <mergeCell ref="PFA47:PFB47"/>
    <mergeCell ref="PEI47:PEJ47"/>
    <mergeCell ref="PEK47:PEL47"/>
    <mergeCell ref="PEM47:PEN47"/>
    <mergeCell ref="PEO47:PEP47"/>
    <mergeCell ref="PEQ47:PER47"/>
    <mergeCell ref="PHA47:PHB47"/>
    <mergeCell ref="PHC47:PHD47"/>
    <mergeCell ref="PHE47:PHF47"/>
    <mergeCell ref="PHG47:PHH47"/>
    <mergeCell ref="PHI47:PHJ47"/>
    <mergeCell ref="PGQ47:PGR47"/>
    <mergeCell ref="PGS47:PGT47"/>
    <mergeCell ref="PGU47:PGV47"/>
    <mergeCell ref="PGW47:PGX47"/>
    <mergeCell ref="PGY47:PGZ47"/>
    <mergeCell ref="PGG47:PGH47"/>
    <mergeCell ref="PGI47:PGJ47"/>
    <mergeCell ref="PGK47:PGL47"/>
    <mergeCell ref="PGM47:PGN47"/>
    <mergeCell ref="PGO47:PGP47"/>
    <mergeCell ref="PFW47:PFX47"/>
    <mergeCell ref="PFY47:PFZ47"/>
    <mergeCell ref="PGA47:PGB47"/>
    <mergeCell ref="PGC47:PGD47"/>
    <mergeCell ref="PGE47:PGF47"/>
    <mergeCell ref="PIO47:PIP47"/>
    <mergeCell ref="PIQ47:PIR47"/>
    <mergeCell ref="PIS47:PIT47"/>
    <mergeCell ref="PIU47:PIV47"/>
    <mergeCell ref="PIW47:PIX47"/>
    <mergeCell ref="PIE47:PIF47"/>
    <mergeCell ref="PIG47:PIH47"/>
    <mergeCell ref="PII47:PIJ47"/>
    <mergeCell ref="PIK47:PIL47"/>
    <mergeCell ref="PIM47:PIN47"/>
    <mergeCell ref="PHU47:PHV47"/>
    <mergeCell ref="PHW47:PHX47"/>
    <mergeCell ref="PHY47:PHZ47"/>
    <mergeCell ref="PIA47:PIB47"/>
    <mergeCell ref="PIC47:PID47"/>
    <mergeCell ref="PHK47:PHL47"/>
    <mergeCell ref="PHM47:PHN47"/>
    <mergeCell ref="PHO47:PHP47"/>
    <mergeCell ref="PHQ47:PHR47"/>
    <mergeCell ref="PHS47:PHT47"/>
    <mergeCell ref="PKC47:PKD47"/>
    <mergeCell ref="PKE47:PKF47"/>
    <mergeCell ref="PKG47:PKH47"/>
    <mergeCell ref="PKI47:PKJ47"/>
    <mergeCell ref="PKK47:PKL47"/>
    <mergeCell ref="PJS47:PJT47"/>
    <mergeCell ref="PJU47:PJV47"/>
    <mergeCell ref="PJW47:PJX47"/>
    <mergeCell ref="PJY47:PJZ47"/>
    <mergeCell ref="PKA47:PKB47"/>
    <mergeCell ref="PJI47:PJJ47"/>
    <mergeCell ref="PJK47:PJL47"/>
    <mergeCell ref="PJM47:PJN47"/>
    <mergeCell ref="PJO47:PJP47"/>
    <mergeCell ref="PJQ47:PJR47"/>
    <mergeCell ref="PIY47:PIZ47"/>
    <mergeCell ref="PJA47:PJB47"/>
    <mergeCell ref="PJC47:PJD47"/>
    <mergeCell ref="PJE47:PJF47"/>
    <mergeCell ref="PJG47:PJH47"/>
    <mergeCell ref="PLQ47:PLR47"/>
    <mergeCell ref="PLS47:PLT47"/>
    <mergeCell ref="PLU47:PLV47"/>
    <mergeCell ref="PLW47:PLX47"/>
    <mergeCell ref="PLY47:PLZ47"/>
    <mergeCell ref="PLG47:PLH47"/>
    <mergeCell ref="PLI47:PLJ47"/>
    <mergeCell ref="PLK47:PLL47"/>
    <mergeCell ref="PLM47:PLN47"/>
    <mergeCell ref="PLO47:PLP47"/>
    <mergeCell ref="PKW47:PKX47"/>
    <mergeCell ref="PKY47:PKZ47"/>
    <mergeCell ref="PLA47:PLB47"/>
    <mergeCell ref="PLC47:PLD47"/>
    <mergeCell ref="PLE47:PLF47"/>
    <mergeCell ref="PKM47:PKN47"/>
    <mergeCell ref="PKO47:PKP47"/>
    <mergeCell ref="PKQ47:PKR47"/>
    <mergeCell ref="PKS47:PKT47"/>
    <mergeCell ref="PKU47:PKV47"/>
    <mergeCell ref="PNE47:PNF47"/>
    <mergeCell ref="PNG47:PNH47"/>
    <mergeCell ref="PNI47:PNJ47"/>
    <mergeCell ref="PNK47:PNL47"/>
    <mergeCell ref="PNM47:PNN47"/>
    <mergeCell ref="PMU47:PMV47"/>
    <mergeCell ref="PMW47:PMX47"/>
    <mergeCell ref="PMY47:PMZ47"/>
    <mergeCell ref="PNA47:PNB47"/>
    <mergeCell ref="PNC47:PND47"/>
    <mergeCell ref="PMK47:PML47"/>
    <mergeCell ref="PMM47:PMN47"/>
    <mergeCell ref="PMO47:PMP47"/>
    <mergeCell ref="PMQ47:PMR47"/>
    <mergeCell ref="PMS47:PMT47"/>
    <mergeCell ref="PMA47:PMB47"/>
    <mergeCell ref="PMC47:PMD47"/>
    <mergeCell ref="PME47:PMF47"/>
    <mergeCell ref="PMG47:PMH47"/>
    <mergeCell ref="PMI47:PMJ47"/>
    <mergeCell ref="POS47:POT47"/>
    <mergeCell ref="POU47:POV47"/>
    <mergeCell ref="POW47:POX47"/>
    <mergeCell ref="POY47:POZ47"/>
    <mergeCell ref="PPA47:PPB47"/>
    <mergeCell ref="POI47:POJ47"/>
    <mergeCell ref="POK47:POL47"/>
    <mergeCell ref="POM47:PON47"/>
    <mergeCell ref="POO47:POP47"/>
    <mergeCell ref="POQ47:POR47"/>
    <mergeCell ref="PNY47:PNZ47"/>
    <mergeCell ref="POA47:POB47"/>
    <mergeCell ref="POC47:POD47"/>
    <mergeCell ref="POE47:POF47"/>
    <mergeCell ref="POG47:POH47"/>
    <mergeCell ref="PNO47:PNP47"/>
    <mergeCell ref="PNQ47:PNR47"/>
    <mergeCell ref="PNS47:PNT47"/>
    <mergeCell ref="PNU47:PNV47"/>
    <mergeCell ref="PNW47:PNX47"/>
    <mergeCell ref="PQG47:PQH47"/>
    <mergeCell ref="PQI47:PQJ47"/>
    <mergeCell ref="PQK47:PQL47"/>
    <mergeCell ref="PQM47:PQN47"/>
    <mergeCell ref="PQO47:PQP47"/>
    <mergeCell ref="PPW47:PPX47"/>
    <mergeCell ref="PPY47:PPZ47"/>
    <mergeCell ref="PQA47:PQB47"/>
    <mergeCell ref="PQC47:PQD47"/>
    <mergeCell ref="PQE47:PQF47"/>
    <mergeCell ref="PPM47:PPN47"/>
    <mergeCell ref="PPO47:PPP47"/>
    <mergeCell ref="PPQ47:PPR47"/>
    <mergeCell ref="PPS47:PPT47"/>
    <mergeCell ref="PPU47:PPV47"/>
    <mergeCell ref="PPC47:PPD47"/>
    <mergeCell ref="PPE47:PPF47"/>
    <mergeCell ref="PPG47:PPH47"/>
    <mergeCell ref="PPI47:PPJ47"/>
    <mergeCell ref="PPK47:PPL47"/>
    <mergeCell ref="PRU47:PRV47"/>
    <mergeCell ref="PRW47:PRX47"/>
    <mergeCell ref="PRY47:PRZ47"/>
    <mergeCell ref="PSA47:PSB47"/>
    <mergeCell ref="PSC47:PSD47"/>
    <mergeCell ref="PRK47:PRL47"/>
    <mergeCell ref="PRM47:PRN47"/>
    <mergeCell ref="PRO47:PRP47"/>
    <mergeCell ref="PRQ47:PRR47"/>
    <mergeCell ref="PRS47:PRT47"/>
    <mergeCell ref="PRA47:PRB47"/>
    <mergeCell ref="PRC47:PRD47"/>
    <mergeCell ref="PRE47:PRF47"/>
    <mergeCell ref="PRG47:PRH47"/>
    <mergeCell ref="PRI47:PRJ47"/>
    <mergeCell ref="PQQ47:PQR47"/>
    <mergeCell ref="PQS47:PQT47"/>
    <mergeCell ref="PQU47:PQV47"/>
    <mergeCell ref="PQW47:PQX47"/>
    <mergeCell ref="PQY47:PQZ47"/>
    <mergeCell ref="PTI47:PTJ47"/>
    <mergeCell ref="PTK47:PTL47"/>
    <mergeCell ref="PTM47:PTN47"/>
    <mergeCell ref="PTO47:PTP47"/>
    <mergeCell ref="PTQ47:PTR47"/>
    <mergeCell ref="PSY47:PSZ47"/>
    <mergeCell ref="PTA47:PTB47"/>
    <mergeCell ref="PTC47:PTD47"/>
    <mergeCell ref="PTE47:PTF47"/>
    <mergeCell ref="PTG47:PTH47"/>
    <mergeCell ref="PSO47:PSP47"/>
    <mergeCell ref="PSQ47:PSR47"/>
    <mergeCell ref="PSS47:PST47"/>
    <mergeCell ref="PSU47:PSV47"/>
    <mergeCell ref="PSW47:PSX47"/>
    <mergeCell ref="PSE47:PSF47"/>
    <mergeCell ref="PSG47:PSH47"/>
    <mergeCell ref="PSI47:PSJ47"/>
    <mergeCell ref="PSK47:PSL47"/>
    <mergeCell ref="PSM47:PSN47"/>
    <mergeCell ref="PUW47:PUX47"/>
    <mergeCell ref="PUY47:PUZ47"/>
    <mergeCell ref="PVA47:PVB47"/>
    <mergeCell ref="PVC47:PVD47"/>
    <mergeCell ref="PVE47:PVF47"/>
    <mergeCell ref="PUM47:PUN47"/>
    <mergeCell ref="PUO47:PUP47"/>
    <mergeCell ref="PUQ47:PUR47"/>
    <mergeCell ref="PUS47:PUT47"/>
    <mergeCell ref="PUU47:PUV47"/>
    <mergeCell ref="PUC47:PUD47"/>
    <mergeCell ref="PUE47:PUF47"/>
    <mergeCell ref="PUG47:PUH47"/>
    <mergeCell ref="PUI47:PUJ47"/>
    <mergeCell ref="PUK47:PUL47"/>
    <mergeCell ref="PTS47:PTT47"/>
    <mergeCell ref="PTU47:PTV47"/>
    <mergeCell ref="PTW47:PTX47"/>
    <mergeCell ref="PTY47:PTZ47"/>
    <mergeCell ref="PUA47:PUB47"/>
    <mergeCell ref="PWK47:PWL47"/>
    <mergeCell ref="PWM47:PWN47"/>
    <mergeCell ref="PWO47:PWP47"/>
    <mergeCell ref="PWQ47:PWR47"/>
    <mergeCell ref="PWS47:PWT47"/>
    <mergeCell ref="PWA47:PWB47"/>
    <mergeCell ref="PWC47:PWD47"/>
    <mergeCell ref="PWE47:PWF47"/>
    <mergeCell ref="PWG47:PWH47"/>
    <mergeCell ref="PWI47:PWJ47"/>
    <mergeCell ref="PVQ47:PVR47"/>
    <mergeCell ref="PVS47:PVT47"/>
    <mergeCell ref="PVU47:PVV47"/>
    <mergeCell ref="PVW47:PVX47"/>
    <mergeCell ref="PVY47:PVZ47"/>
    <mergeCell ref="PVG47:PVH47"/>
    <mergeCell ref="PVI47:PVJ47"/>
    <mergeCell ref="PVK47:PVL47"/>
    <mergeCell ref="PVM47:PVN47"/>
    <mergeCell ref="PVO47:PVP47"/>
    <mergeCell ref="PXY47:PXZ47"/>
    <mergeCell ref="PYA47:PYB47"/>
    <mergeCell ref="PYC47:PYD47"/>
    <mergeCell ref="PYE47:PYF47"/>
    <mergeCell ref="PYG47:PYH47"/>
    <mergeCell ref="PXO47:PXP47"/>
    <mergeCell ref="PXQ47:PXR47"/>
    <mergeCell ref="PXS47:PXT47"/>
    <mergeCell ref="PXU47:PXV47"/>
    <mergeCell ref="PXW47:PXX47"/>
    <mergeCell ref="PXE47:PXF47"/>
    <mergeCell ref="PXG47:PXH47"/>
    <mergeCell ref="PXI47:PXJ47"/>
    <mergeCell ref="PXK47:PXL47"/>
    <mergeCell ref="PXM47:PXN47"/>
    <mergeCell ref="PWU47:PWV47"/>
    <mergeCell ref="PWW47:PWX47"/>
    <mergeCell ref="PWY47:PWZ47"/>
    <mergeCell ref="PXA47:PXB47"/>
    <mergeCell ref="PXC47:PXD47"/>
    <mergeCell ref="PZM47:PZN47"/>
    <mergeCell ref="PZO47:PZP47"/>
    <mergeCell ref="PZQ47:PZR47"/>
    <mergeCell ref="PZS47:PZT47"/>
    <mergeCell ref="PZU47:PZV47"/>
    <mergeCell ref="PZC47:PZD47"/>
    <mergeCell ref="PZE47:PZF47"/>
    <mergeCell ref="PZG47:PZH47"/>
    <mergeCell ref="PZI47:PZJ47"/>
    <mergeCell ref="PZK47:PZL47"/>
    <mergeCell ref="PYS47:PYT47"/>
    <mergeCell ref="PYU47:PYV47"/>
    <mergeCell ref="PYW47:PYX47"/>
    <mergeCell ref="PYY47:PYZ47"/>
    <mergeCell ref="PZA47:PZB47"/>
    <mergeCell ref="PYI47:PYJ47"/>
    <mergeCell ref="PYK47:PYL47"/>
    <mergeCell ref="PYM47:PYN47"/>
    <mergeCell ref="PYO47:PYP47"/>
    <mergeCell ref="PYQ47:PYR47"/>
    <mergeCell ref="QBA47:QBB47"/>
    <mergeCell ref="QBC47:QBD47"/>
    <mergeCell ref="QBE47:QBF47"/>
    <mergeCell ref="QBG47:QBH47"/>
    <mergeCell ref="QBI47:QBJ47"/>
    <mergeCell ref="QAQ47:QAR47"/>
    <mergeCell ref="QAS47:QAT47"/>
    <mergeCell ref="QAU47:QAV47"/>
    <mergeCell ref="QAW47:QAX47"/>
    <mergeCell ref="QAY47:QAZ47"/>
    <mergeCell ref="QAG47:QAH47"/>
    <mergeCell ref="QAI47:QAJ47"/>
    <mergeCell ref="QAK47:QAL47"/>
    <mergeCell ref="QAM47:QAN47"/>
    <mergeCell ref="QAO47:QAP47"/>
    <mergeCell ref="PZW47:PZX47"/>
    <mergeCell ref="PZY47:PZZ47"/>
    <mergeCell ref="QAA47:QAB47"/>
    <mergeCell ref="QAC47:QAD47"/>
    <mergeCell ref="QAE47:QAF47"/>
    <mergeCell ref="QCO47:QCP47"/>
    <mergeCell ref="QCQ47:QCR47"/>
    <mergeCell ref="QCS47:QCT47"/>
    <mergeCell ref="QCU47:QCV47"/>
    <mergeCell ref="QCW47:QCX47"/>
    <mergeCell ref="QCE47:QCF47"/>
    <mergeCell ref="QCG47:QCH47"/>
    <mergeCell ref="QCI47:QCJ47"/>
    <mergeCell ref="QCK47:QCL47"/>
    <mergeCell ref="QCM47:QCN47"/>
    <mergeCell ref="QBU47:QBV47"/>
    <mergeCell ref="QBW47:QBX47"/>
    <mergeCell ref="QBY47:QBZ47"/>
    <mergeCell ref="QCA47:QCB47"/>
    <mergeCell ref="QCC47:QCD47"/>
    <mergeCell ref="QBK47:QBL47"/>
    <mergeCell ref="QBM47:QBN47"/>
    <mergeCell ref="QBO47:QBP47"/>
    <mergeCell ref="QBQ47:QBR47"/>
    <mergeCell ref="QBS47:QBT47"/>
    <mergeCell ref="QEC47:QED47"/>
    <mergeCell ref="QEE47:QEF47"/>
    <mergeCell ref="QEG47:QEH47"/>
    <mergeCell ref="QEI47:QEJ47"/>
    <mergeCell ref="QEK47:QEL47"/>
    <mergeCell ref="QDS47:QDT47"/>
    <mergeCell ref="QDU47:QDV47"/>
    <mergeCell ref="QDW47:QDX47"/>
    <mergeCell ref="QDY47:QDZ47"/>
    <mergeCell ref="QEA47:QEB47"/>
    <mergeCell ref="QDI47:QDJ47"/>
    <mergeCell ref="QDK47:QDL47"/>
    <mergeCell ref="QDM47:QDN47"/>
    <mergeCell ref="QDO47:QDP47"/>
    <mergeCell ref="QDQ47:QDR47"/>
    <mergeCell ref="QCY47:QCZ47"/>
    <mergeCell ref="QDA47:QDB47"/>
    <mergeCell ref="QDC47:QDD47"/>
    <mergeCell ref="QDE47:QDF47"/>
    <mergeCell ref="QDG47:QDH47"/>
    <mergeCell ref="QFQ47:QFR47"/>
    <mergeCell ref="QFS47:QFT47"/>
    <mergeCell ref="QFU47:QFV47"/>
    <mergeCell ref="QFW47:QFX47"/>
    <mergeCell ref="QFY47:QFZ47"/>
    <mergeCell ref="QFG47:QFH47"/>
    <mergeCell ref="QFI47:QFJ47"/>
    <mergeCell ref="QFK47:QFL47"/>
    <mergeCell ref="QFM47:QFN47"/>
    <mergeCell ref="QFO47:QFP47"/>
    <mergeCell ref="QEW47:QEX47"/>
    <mergeCell ref="QEY47:QEZ47"/>
    <mergeCell ref="QFA47:QFB47"/>
    <mergeCell ref="QFC47:QFD47"/>
    <mergeCell ref="QFE47:QFF47"/>
    <mergeCell ref="QEM47:QEN47"/>
    <mergeCell ref="QEO47:QEP47"/>
    <mergeCell ref="QEQ47:QER47"/>
    <mergeCell ref="QES47:QET47"/>
    <mergeCell ref="QEU47:QEV47"/>
    <mergeCell ref="QHE47:QHF47"/>
    <mergeCell ref="QHG47:QHH47"/>
    <mergeCell ref="QHI47:QHJ47"/>
    <mergeCell ref="QHK47:QHL47"/>
    <mergeCell ref="QHM47:QHN47"/>
    <mergeCell ref="QGU47:QGV47"/>
    <mergeCell ref="QGW47:QGX47"/>
    <mergeCell ref="QGY47:QGZ47"/>
    <mergeCell ref="QHA47:QHB47"/>
    <mergeCell ref="QHC47:QHD47"/>
    <mergeCell ref="QGK47:QGL47"/>
    <mergeCell ref="QGM47:QGN47"/>
    <mergeCell ref="QGO47:QGP47"/>
    <mergeCell ref="QGQ47:QGR47"/>
    <mergeCell ref="QGS47:QGT47"/>
    <mergeCell ref="QGA47:QGB47"/>
    <mergeCell ref="QGC47:QGD47"/>
    <mergeCell ref="QGE47:QGF47"/>
    <mergeCell ref="QGG47:QGH47"/>
    <mergeCell ref="QGI47:QGJ47"/>
    <mergeCell ref="QIS47:QIT47"/>
    <mergeCell ref="QIU47:QIV47"/>
    <mergeCell ref="QIW47:QIX47"/>
    <mergeCell ref="QIY47:QIZ47"/>
    <mergeCell ref="QJA47:QJB47"/>
    <mergeCell ref="QII47:QIJ47"/>
    <mergeCell ref="QIK47:QIL47"/>
    <mergeCell ref="QIM47:QIN47"/>
    <mergeCell ref="QIO47:QIP47"/>
    <mergeCell ref="QIQ47:QIR47"/>
    <mergeCell ref="QHY47:QHZ47"/>
    <mergeCell ref="QIA47:QIB47"/>
    <mergeCell ref="QIC47:QID47"/>
    <mergeCell ref="QIE47:QIF47"/>
    <mergeCell ref="QIG47:QIH47"/>
    <mergeCell ref="QHO47:QHP47"/>
    <mergeCell ref="QHQ47:QHR47"/>
    <mergeCell ref="QHS47:QHT47"/>
    <mergeCell ref="QHU47:QHV47"/>
    <mergeCell ref="QHW47:QHX47"/>
    <mergeCell ref="QKG47:QKH47"/>
    <mergeCell ref="QKI47:QKJ47"/>
    <mergeCell ref="QKK47:QKL47"/>
    <mergeCell ref="QKM47:QKN47"/>
    <mergeCell ref="QKO47:QKP47"/>
    <mergeCell ref="QJW47:QJX47"/>
    <mergeCell ref="QJY47:QJZ47"/>
    <mergeCell ref="QKA47:QKB47"/>
    <mergeCell ref="QKC47:QKD47"/>
    <mergeCell ref="QKE47:QKF47"/>
    <mergeCell ref="QJM47:QJN47"/>
    <mergeCell ref="QJO47:QJP47"/>
    <mergeCell ref="QJQ47:QJR47"/>
    <mergeCell ref="QJS47:QJT47"/>
    <mergeCell ref="QJU47:QJV47"/>
    <mergeCell ref="QJC47:QJD47"/>
    <mergeCell ref="QJE47:QJF47"/>
    <mergeCell ref="QJG47:QJH47"/>
    <mergeCell ref="QJI47:QJJ47"/>
    <mergeCell ref="QJK47:QJL47"/>
    <mergeCell ref="QLU47:QLV47"/>
    <mergeCell ref="QLW47:QLX47"/>
    <mergeCell ref="QLY47:QLZ47"/>
    <mergeCell ref="QMA47:QMB47"/>
    <mergeCell ref="QMC47:QMD47"/>
    <mergeCell ref="QLK47:QLL47"/>
    <mergeCell ref="QLM47:QLN47"/>
    <mergeCell ref="QLO47:QLP47"/>
    <mergeCell ref="QLQ47:QLR47"/>
    <mergeCell ref="QLS47:QLT47"/>
    <mergeCell ref="QLA47:QLB47"/>
    <mergeCell ref="QLC47:QLD47"/>
    <mergeCell ref="QLE47:QLF47"/>
    <mergeCell ref="QLG47:QLH47"/>
    <mergeCell ref="QLI47:QLJ47"/>
    <mergeCell ref="QKQ47:QKR47"/>
    <mergeCell ref="QKS47:QKT47"/>
    <mergeCell ref="QKU47:QKV47"/>
    <mergeCell ref="QKW47:QKX47"/>
    <mergeCell ref="QKY47:QKZ47"/>
    <mergeCell ref="QNI47:QNJ47"/>
    <mergeCell ref="QNK47:QNL47"/>
    <mergeCell ref="QNM47:QNN47"/>
    <mergeCell ref="QNO47:QNP47"/>
    <mergeCell ref="QNQ47:QNR47"/>
    <mergeCell ref="QMY47:QMZ47"/>
    <mergeCell ref="QNA47:QNB47"/>
    <mergeCell ref="QNC47:QND47"/>
    <mergeCell ref="QNE47:QNF47"/>
    <mergeCell ref="QNG47:QNH47"/>
    <mergeCell ref="QMO47:QMP47"/>
    <mergeCell ref="QMQ47:QMR47"/>
    <mergeCell ref="QMS47:QMT47"/>
    <mergeCell ref="QMU47:QMV47"/>
    <mergeCell ref="QMW47:QMX47"/>
    <mergeCell ref="QME47:QMF47"/>
    <mergeCell ref="QMG47:QMH47"/>
    <mergeCell ref="QMI47:QMJ47"/>
    <mergeCell ref="QMK47:QML47"/>
    <mergeCell ref="QMM47:QMN47"/>
    <mergeCell ref="QOW47:QOX47"/>
    <mergeCell ref="QOY47:QOZ47"/>
    <mergeCell ref="QPA47:QPB47"/>
    <mergeCell ref="QPC47:QPD47"/>
    <mergeCell ref="QPE47:QPF47"/>
    <mergeCell ref="QOM47:QON47"/>
    <mergeCell ref="QOO47:QOP47"/>
    <mergeCell ref="QOQ47:QOR47"/>
    <mergeCell ref="QOS47:QOT47"/>
    <mergeCell ref="QOU47:QOV47"/>
    <mergeCell ref="QOC47:QOD47"/>
    <mergeCell ref="QOE47:QOF47"/>
    <mergeCell ref="QOG47:QOH47"/>
    <mergeCell ref="QOI47:QOJ47"/>
    <mergeCell ref="QOK47:QOL47"/>
    <mergeCell ref="QNS47:QNT47"/>
    <mergeCell ref="QNU47:QNV47"/>
    <mergeCell ref="QNW47:QNX47"/>
    <mergeCell ref="QNY47:QNZ47"/>
    <mergeCell ref="QOA47:QOB47"/>
    <mergeCell ref="QQK47:QQL47"/>
    <mergeCell ref="QQM47:QQN47"/>
    <mergeCell ref="QQO47:QQP47"/>
    <mergeCell ref="QQQ47:QQR47"/>
    <mergeCell ref="QQS47:QQT47"/>
    <mergeCell ref="QQA47:QQB47"/>
    <mergeCell ref="QQC47:QQD47"/>
    <mergeCell ref="QQE47:QQF47"/>
    <mergeCell ref="QQG47:QQH47"/>
    <mergeCell ref="QQI47:QQJ47"/>
    <mergeCell ref="QPQ47:QPR47"/>
    <mergeCell ref="QPS47:QPT47"/>
    <mergeCell ref="QPU47:QPV47"/>
    <mergeCell ref="QPW47:QPX47"/>
    <mergeCell ref="QPY47:QPZ47"/>
    <mergeCell ref="QPG47:QPH47"/>
    <mergeCell ref="QPI47:QPJ47"/>
    <mergeCell ref="QPK47:QPL47"/>
    <mergeCell ref="QPM47:QPN47"/>
    <mergeCell ref="QPO47:QPP47"/>
    <mergeCell ref="QRY47:QRZ47"/>
    <mergeCell ref="QSA47:QSB47"/>
    <mergeCell ref="QSC47:QSD47"/>
    <mergeCell ref="QSE47:QSF47"/>
    <mergeCell ref="QSG47:QSH47"/>
    <mergeCell ref="QRO47:QRP47"/>
    <mergeCell ref="QRQ47:QRR47"/>
    <mergeCell ref="QRS47:QRT47"/>
    <mergeCell ref="QRU47:QRV47"/>
    <mergeCell ref="QRW47:QRX47"/>
    <mergeCell ref="QRE47:QRF47"/>
    <mergeCell ref="QRG47:QRH47"/>
    <mergeCell ref="QRI47:QRJ47"/>
    <mergeCell ref="QRK47:QRL47"/>
    <mergeCell ref="QRM47:QRN47"/>
    <mergeCell ref="QQU47:QQV47"/>
    <mergeCell ref="QQW47:QQX47"/>
    <mergeCell ref="QQY47:QQZ47"/>
    <mergeCell ref="QRA47:QRB47"/>
    <mergeCell ref="QRC47:QRD47"/>
    <mergeCell ref="QTM47:QTN47"/>
    <mergeCell ref="QTO47:QTP47"/>
    <mergeCell ref="QTQ47:QTR47"/>
    <mergeCell ref="QTS47:QTT47"/>
    <mergeCell ref="QTU47:QTV47"/>
    <mergeCell ref="QTC47:QTD47"/>
    <mergeCell ref="QTE47:QTF47"/>
    <mergeCell ref="QTG47:QTH47"/>
    <mergeCell ref="QTI47:QTJ47"/>
    <mergeCell ref="QTK47:QTL47"/>
    <mergeCell ref="QSS47:QST47"/>
    <mergeCell ref="QSU47:QSV47"/>
    <mergeCell ref="QSW47:QSX47"/>
    <mergeCell ref="QSY47:QSZ47"/>
    <mergeCell ref="QTA47:QTB47"/>
    <mergeCell ref="QSI47:QSJ47"/>
    <mergeCell ref="QSK47:QSL47"/>
    <mergeCell ref="QSM47:QSN47"/>
    <mergeCell ref="QSO47:QSP47"/>
    <mergeCell ref="QSQ47:QSR47"/>
    <mergeCell ref="QVA47:QVB47"/>
    <mergeCell ref="QVC47:QVD47"/>
    <mergeCell ref="QVE47:QVF47"/>
    <mergeCell ref="QVG47:QVH47"/>
    <mergeCell ref="QVI47:QVJ47"/>
    <mergeCell ref="QUQ47:QUR47"/>
    <mergeCell ref="QUS47:QUT47"/>
    <mergeCell ref="QUU47:QUV47"/>
    <mergeCell ref="QUW47:QUX47"/>
    <mergeCell ref="QUY47:QUZ47"/>
    <mergeCell ref="QUG47:QUH47"/>
    <mergeCell ref="QUI47:QUJ47"/>
    <mergeCell ref="QUK47:QUL47"/>
    <mergeCell ref="QUM47:QUN47"/>
    <mergeCell ref="QUO47:QUP47"/>
    <mergeCell ref="QTW47:QTX47"/>
    <mergeCell ref="QTY47:QTZ47"/>
    <mergeCell ref="QUA47:QUB47"/>
    <mergeCell ref="QUC47:QUD47"/>
    <mergeCell ref="QUE47:QUF47"/>
    <mergeCell ref="QWO47:QWP47"/>
    <mergeCell ref="QWQ47:QWR47"/>
    <mergeCell ref="QWS47:QWT47"/>
    <mergeCell ref="QWU47:QWV47"/>
    <mergeCell ref="QWW47:QWX47"/>
    <mergeCell ref="QWE47:QWF47"/>
    <mergeCell ref="QWG47:QWH47"/>
    <mergeCell ref="QWI47:QWJ47"/>
    <mergeCell ref="QWK47:QWL47"/>
    <mergeCell ref="QWM47:QWN47"/>
    <mergeCell ref="QVU47:QVV47"/>
    <mergeCell ref="QVW47:QVX47"/>
    <mergeCell ref="QVY47:QVZ47"/>
    <mergeCell ref="QWA47:QWB47"/>
    <mergeCell ref="QWC47:QWD47"/>
    <mergeCell ref="QVK47:QVL47"/>
    <mergeCell ref="QVM47:QVN47"/>
    <mergeCell ref="QVO47:QVP47"/>
    <mergeCell ref="QVQ47:QVR47"/>
    <mergeCell ref="QVS47:QVT47"/>
    <mergeCell ref="QYC47:QYD47"/>
    <mergeCell ref="QYE47:QYF47"/>
    <mergeCell ref="QYG47:QYH47"/>
    <mergeCell ref="QYI47:QYJ47"/>
    <mergeCell ref="QYK47:QYL47"/>
    <mergeCell ref="QXS47:QXT47"/>
    <mergeCell ref="QXU47:QXV47"/>
    <mergeCell ref="QXW47:QXX47"/>
    <mergeCell ref="QXY47:QXZ47"/>
    <mergeCell ref="QYA47:QYB47"/>
    <mergeCell ref="QXI47:QXJ47"/>
    <mergeCell ref="QXK47:QXL47"/>
    <mergeCell ref="QXM47:QXN47"/>
    <mergeCell ref="QXO47:QXP47"/>
    <mergeCell ref="QXQ47:QXR47"/>
    <mergeCell ref="QWY47:QWZ47"/>
    <mergeCell ref="QXA47:QXB47"/>
    <mergeCell ref="QXC47:QXD47"/>
    <mergeCell ref="QXE47:QXF47"/>
    <mergeCell ref="QXG47:QXH47"/>
    <mergeCell ref="QZQ47:QZR47"/>
    <mergeCell ref="QZS47:QZT47"/>
    <mergeCell ref="QZU47:QZV47"/>
    <mergeCell ref="QZW47:QZX47"/>
    <mergeCell ref="QZY47:QZZ47"/>
    <mergeCell ref="QZG47:QZH47"/>
    <mergeCell ref="QZI47:QZJ47"/>
    <mergeCell ref="QZK47:QZL47"/>
    <mergeCell ref="QZM47:QZN47"/>
    <mergeCell ref="QZO47:QZP47"/>
    <mergeCell ref="QYW47:QYX47"/>
    <mergeCell ref="QYY47:QYZ47"/>
    <mergeCell ref="QZA47:QZB47"/>
    <mergeCell ref="QZC47:QZD47"/>
    <mergeCell ref="QZE47:QZF47"/>
    <mergeCell ref="QYM47:QYN47"/>
    <mergeCell ref="QYO47:QYP47"/>
    <mergeCell ref="QYQ47:QYR47"/>
    <mergeCell ref="QYS47:QYT47"/>
    <mergeCell ref="QYU47:QYV47"/>
    <mergeCell ref="RBE47:RBF47"/>
    <mergeCell ref="RBG47:RBH47"/>
    <mergeCell ref="RBI47:RBJ47"/>
    <mergeCell ref="RBK47:RBL47"/>
    <mergeCell ref="RBM47:RBN47"/>
    <mergeCell ref="RAU47:RAV47"/>
    <mergeCell ref="RAW47:RAX47"/>
    <mergeCell ref="RAY47:RAZ47"/>
    <mergeCell ref="RBA47:RBB47"/>
    <mergeCell ref="RBC47:RBD47"/>
    <mergeCell ref="RAK47:RAL47"/>
    <mergeCell ref="RAM47:RAN47"/>
    <mergeCell ref="RAO47:RAP47"/>
    <mergeCell ref="RAQ47:RAR47"/>
    <mergeCell ref="RAS47:RAT47"/>
    <mergeCell ref="RAA47:RAB47"/>
    <mergeCell ref="RAC47:RAD47"/>
    <mergeCell ref="RAE47:RAF47"/>
    <mergeCell ref="RAG47:RAH47"/>
    <mergeCell ref="RAI47:RAJ47"/>
    <mergeCell ref="RCS47:RCT47"/>
    <mergeCell ref="RCU47:RCV47"/>
    <mergeCell ref="RCW47:RCX47"/>
    <mergeCell ref="RCY47:RCZ47"/>
    <mergeCell ref="RDA47:RDB47"/>
    <mergeCell ref="RCI47:RCJ47"/>
    <mergeCell ref="RCK47:RCL47"/>
    <mergeCell ref="RCM47:RCN47"/>
    <mergeCell ref="RCO47:RCP47"/>
    <mergeCell ref="RCQ47:RCR47"/>
    <mergeCell ref="RBY47:RBZ47"/>
    <mergeCell ref="RCA47:RCB47"/>
    <mergeCell ref="RCC47:RCD47"/>
    <mergeCell ref="RCE47:RCF47"/>
    <mergeCell ref="RCG47:RCH47"/>
    <mergeCell ref="RBO47:RBP47"/>
    <mergeCell ref="RBQ47:RBR47"/>
    <mergeCell ref="RBS47:RBT47"/>
    <mergeCell ref="RBU47:RBV47"/>
    <mergeCell ref="RBW47:RBX47"/>
    <mergeCell ref="REG47:REH47"/>
    <mergeCell ref="REI47:REJ47"/>
    <mergeCell ref="REK47:REL47"/>
    <mergeCell ref="REM47:REN47"/>
    <mergeCell ref="REO47:REP47"/>
    <mergeCell ref="RDW47:RDX47"/>
    <mergeCell ref="RDY47:RDZ47"/>
    <mergeCell ref="REA47:REB47"/>
    <mergeCell ref="REC47:RED47"/>
    <mergeCell ref="REE47:REF47"/>
    <mergeCell ref="RDM47:RDN47"/>
    <mergeCell ref="RDO47:RDP47"/>
    <mergeCell ref="RDQ47:RDR47"/>
    <mergeCell ref="RDS47:RDT47"/>
    <mergeCell ref="RDU47:RDV47"/>
    <mergeCell ref="RDC47:RDD47"/>
    <mergeCell ref="RDE47:RDF47"/>
    <mergeCell ref="RDG47:RDH47"/>
    <mergeCell ref="RDI47:RDJ47"/>
    <mergeCell ref="RDK47:RDL47"/>
    <mergeCell ref="RFU47:RFV47"/>
    <mergeCell ref="RFW47:RFX47"/>
    <mergeCell ref="RFY47:RFZ47"/>
    <mergeCell ref="RGA47:RGB47"/>
    <mergeCell ref="RGC47:RGD47"/>
    <mergeCell ref="RFK47:RFL47"/>
    <mergeCell ref="RFM47:RFN47"/>
    <mergeCell ref="RFO47:RFP47"/>
    <mergeCell ref="RFQ47:RFR47"/>
    <mergeCell ref="RFS47:RFT47"/>
    <mergeCell ref="RFA47:RFB47"/>
    <mergeCell ref="RFC47:RFD47"/>
    <mergeCell ref="RFE47:RFF47"/>
    <mergeCell ref="RFG47:RFH47"/>
    <mergeCell ref="RFI47:RFJ47"/>
    <mergeCell ref="REQ47:RER47"/>
    <mergeCell ref="RES47:RET47"/>
    <mergeCell ref="REU47:REV47"/>
    <mergeCell ref="REW47:REX47"/>
    <mergeCell ref="REY47:REZ47"/>
    <mergeCell ref="RHI47:RHJ47"/>
    <mergeCell ref="RHK47:RHL47"/>
    <mergeCell ref="RHM47:RHN47"/>
    <mergeCell ref="RHO47:RHP47"/>
    <mergeCell ref="RHQ47:RHR47"/>
    <mergeCell ref="RGY47:RGZ47"/>
    <mergeCell ref="RHA47:RHB47"/>
    <mergeCell ref="RHC47:RHD47"/>
    <mergeCell ref="RHE47:RHF47"/>
    <mergeCell ref="RHG47:RHH47"/>
    <mergeCell ref="RGO47:RGP47"/>
    <mergeCell ref="RGQ47:RGR47"/>
    <mergeCell ref="RGS47:RGT47"/>
    <mergeCell ref="RGU47:RGV47"/>
    <mergeCell ref="RGW47:RGX47"/>
    <mergeCell ref="RGE47:RGF47"/>
    <mergeCell ref="RGG47:RGH47"/>
    <mergeCell ref="RGI47:RGJ47"/>
    <mergeCell ref="RGK47:RGL47"/>
    <mergeCell ref="RGM47:RGN47"/>
    <mergeCell ref="RIW47:RIX47"/>
    <mergeCell ref="RIY47:RIZ47"/>
    <mergeCell ref="RJA47:RJB47"/>
    <mergeCell ref="RJC47:RJD47"/>
    <mergeCell ref="RJE47:RJF47"/>
    <mergeCell ref="RIM47:RIN47"/>
    <mergeCell ref="RIO47:RIP47"/>
    <mergeCell ref="RIQ47:RIR47"/>
    <mergeCell ref="RIS47:RIT47"/>
    <mergeCell ref="RIU47:RIV47"/>
    <mergeCell ref="RIC47:RID47"/>
    <mergeCell ref="RIE47:RIF47"/>
    <mergeCell ref="RIG47:RIH47"/>
    <mergeCell ref="RII47:RIJ47"/>
    <mergeCell ref="RIK47:RIL47"/>
    <mergeCell ref="RHS47:RHT47"/>
    <mergeCell ref="RHU47:RHV47"/>
    <mergeCell ref="RHW47:RHX47"/>
    <mergeCell ref="RHY47:RHZ47"/>
    <mergeCell ref="RIA47:RIB47"/>
    <mergeCell ref="RKK47:RKL47"/>
    <mergeCell ref="RKM47:RKN47"/>
    <mergeCell ref="RKO47:RKP47"/>
    <mergeCell ref="RKQ47:RKR47"/>
    <mergeCell ref="RKS47:RKT47"/>
    <mergeCell ref="RKA47:RKB47"/>
    <mergeCell ref="RKC47:RKD47"/>
    <mergeCell ref="RKE47:RKF47"/>
    <mergeCell ref="RKG47:RKH47"/>
    <mergeCell ref="RKI47:RKJ47"/>
    <mergeCell ref="RJQ47:RJR47"/>
    <mergeCell ref="RJS47:RJT47"/>
    <mergeCell ref="RJU47:RJV47"/>
    <mergeCell ref="RJW47:RJX47"/>
    <mergeCell ref="RJY47:RJZ47"/>
    <mergeCell ref="RJG47:RJH47"/>
    <mergeCell ref="RJI47:RJJ47"/>
    <mergeCell ref="RJK47:RJL47"/>
    <mergeCell ref="RJM47:RJN47"/>
    <mergeCell ref="RJO47:RJP47"/>
    <mergeCell ref="RLY47:RLZ47"/>
    <mergeCell ref="RMA47:RMB47"/>
    <mergeCell ref="RMC47:RMD47"/>
    <mergeCell ref="RME47:RMF47"/>
    <mergeCell ref="RMG47:RMH47"/>
    <mergeCell ref="RLO47:RLP47"/>
    <mergeCell ref="RLQ47:RLR47"/>
    <mergeCell ref="RLS47:RLT47"/>
    <mergeCell ref="RLU47:RLV47"/>
    <mergeCell ref="RLW47:RLX47"/>
    <mergeCell ref="RLE47:RLF47"/>
    <mergeCell ref="RLG47:RLH47"/>
    <mergeCell ref="RLI47:RLJ47"/>
    <mergeCell ref="RLK47:RLL47"/>
    <mergeCell ref="RLM47:RLN47"/>
    <mergeCell ref="RKU47:RKV47"/>
    <mergeCell ref="RKW47:RKX47"/>
    <mergeCell ref="RKY47:RKZ47"/>
    <mergeCell ref="RLA47:RLB47"/>
    <mergeCell ref="RLC47:RLD47"/>
    <mergeCell ref="RNM47:RNN47"/>
    <mergeCell ref="RNO47:RNP47"/>
    <mergeCell ref="RNQ47:RNR47"/>
    <mergeCell ref="RNS47:RNT47"/>
    <mergeCell ref="RNU47:RNV47"/>
    <mergeCell ref="RNC47:RND47"/>
    <mergeCell ref="RNE47:RNF47"/>
    <mergeCell ref="RNG47:RNH47"/>
    <mergeCell ref="RNI47:RNJ47"/>
    <mergeCell ref="RNK47:RNL47"/>
    <mergeCell ref="RMS47:RMT47"/>
    <mergeCell ref="RMU47:RMV47"/>
    <mergeCell ref="RMW47:RMX47"/>
    <mergeCell ref="RMY47:RMZ47"/>
    <mergeCell ref="RNA47:RNB47"/>
    <mergeCell ref="RMI47:RMJ47"/>
    <mergeCell ref="RMK47:RML47"/>
    <mergeCell ref="RMM47:RMN47"/>
    <mergeCell ref="RMO47:RMP47"/>
    <mergeCell ref="RMQ47:RMR47"/>
    <mergeCell ref="RPA47:RPB47"/>
    <mergeCell ref="RPC47:RPD47"/>
    <mergeCell ref="RPE47:RPF47"/>
    <mergeCell ref="RPG47:RPH47"/>
    <mergeCell ref="RPI47:RPJ47"/>
    <mergeCell ref="ROQ47:ROR47"/>
    <mergeCell ref="ROS47:ROT47"/>
    <mergeCell ref="ROU47:ROV47"/>
    <mergeCell ref="ROW47:ROX47"/>
    <mergeCell ref="ROY47:ROZ47"/>
    <mergeCell ref="ROG47:ROH47"/>
    <mergeCell ref="ROI47:ROJ47"/>
    <mergeCell ref="ROK47:ROL47"/>
    <mergeCell ref="ROM47:RON47"/>
    <mergeCell ref="ROO47:ROP47"/>
    <mergeCell ref="RNW47:RNX47"/>
    <mergeCell ref="RNY47:RNZ47"/>
    <mergeCell ref="ROA47:ROB47"/>
    <mergeCell ref="ROC47:ROD47"/>
    <mergeCell ref="ROE47:ROF47"/>
    <mergeCell ref="RQO47:RQP47"/>
    <mergeCell ref="RQQ47:RQR47"/>
    <mergeCell ref="RQS47:RQT47"/>
    <mergeCell ref="RQU47:RQV47"/>
    <mergeCell ref="RQW47:RQX47"/>
    <mergeCell ref="RQE47:RQF47"/>
    <mergeCell ref="RQG47:RQH47"/>
    <mergeCell ref="RQI47:RQJ47"/>
    <mergeCell ref="RQK47:RQL47"/>
    <mergeCell ref="RQM47:RQN47"/>
    <mergeCell ref="RPU47:RPV47"/>
    <mergeCell ref="RPW47:RPX47"/>
    <mergeCell ref="RPY47:RPZ47"/>
    <mergeCell ref="RQA47:RQB47"/>
    <mergeCell ref="RQC47:RQD47"/>
    <mergeCell ref="RPK47:RPL47"/>
    <mergeCell ref="RPM47:RPN47"/>
    <mergeCell ref="RPO47:RPP47"/>
    <mergeCell ref="RPQ47:RPR47"/>
    <mergeCell ref="RPS47:RPT47"/>
    <mergeCell ref="RSC47:RSD47"/>
    <mergeCell ref="RSE47:RSF47"/>
    <mergeCell ref="RSG47:RSH47"/>
    <mergeCell ref="RSI47:RSJ47"/>
    <mergeCell ref="RSK47:RSL47"/>
    <mergeCell ref="RRS47:RRT47"/>
    <mergeCell ref="RRU47:RRV47"/>
    <mergeCell ref="RRW47:RRX47"/>
    <mergeCell ref="RRY47:RRZ47"/>
    <mergeCell ref="RSA47:RSB47"/>
    <mergeCell ref="RRI47:RRJ47"/>
    <mergeCell ref="RRK47:RRL47"/>
    <mergeCell ref="RRM47:RRN47"/>
    <mergeCell ref="RRO47:RRP47"/>
    <mergeCell ref="RRQ47:RRR47"/>
    <mergeCell ref="RQY47:RQZ47"/>
    <mergeCell ref="RRA47:RRB47"/>
    <mergeCell ref="RRC47:RRD47"/>
    <mergeCell ref="RRE47:RRF47"/>
    <mergeCell ref="RRG47:RRH47"/>
    <mergeCell ref="RTQ47:RTR47"/>
    <mergeCell ref="RTS47:RTT47"/>
    <mergeCell ref="RTU47:RTV47"/>
    <mergeCell ref="RTW47:RTX47"/>
    <mergeCell ref="RTY47:RTZ47"/>
    <mergeCell ref="RTG47:RTH47"/>
    <mergeCell ref="RTI47:RTJ47"/>
    <mergeCell ref="RTK47:RTL47"/>
    <mergeCell ref="RTM47:RTN47"/>
    <mergeCell ref="RTO47:RTP47"/>
    <mergeCell ref="RSW47:RSX47"/>
    <mergeCell ref="RSY47:RSZ47"/>
    <mergeCell ref="RTA47:RTB47"/>
    <mergeCell ref="RTC47:RTD47"/>
    <mergeCell ref="RTE47:RTF47"/>
    <mergeCell ref="RSM47:RSN47"/>
    <mergeCell ref="RSO47:RSP47"/>
    <mergeCell ref="RSQ47:RSR47"/>
    <mergeCell ref="RSS47:RST47"/>
    <mergeCell ref="RSU47:RSV47"/>
    <mergeCell ref="RVE47:RVF47"/>
    <mergeCell ref="RVG47:RVH47"/>
    <mergeCell ref="RVI47:RVJ47"/>
    <mergeCell ref="RVK47:RVL47"/>
    <mergeCell ref="RVM47:RVN47"/>
    <mergeCell ref="RUU47:RUV47"/>
    <mergeCell ref="RUW47:RUX47"/>
    <mergeCell ref="RUY47:RUZ47"/>
    <mergeCell ref="RVA47:RVB47"/>
    <mergeCell ref="RVC47:RVD47"/>
    <mergeCell ref="RUK47:RUL47"/>
    <mergeCell ref="RUM47:RUN47"/>
    <mergeCell ref="RUO47:RUP47"/>
    <mergeCell ref="RUQ47:RUR47"/>
    <mergeCell ref="RUS47:RUT47"/>
    <mergeCell ref="RUA47:RUB47"/>
    <mergeCell ref="RUC47:RUD47"/>
    <mergeCell ref="RUE47:RUF47"/>
    <mergeCell ref="RUG47:RUH47"/>
    <mergeCell ref="RUI47:RUJ47"/>
    <mergeCell ref="RWS47:RWT47"/>
    <mergeCell ref="RWU47:RWV47"/>
    <mergeCell ref="RWW47:RWX47"/>
    <mergeCell ref="RWY47:RWZ47"/>
    <mergeCell ref="RXA47:RXB47"/>
    <mergeCell ref="RWI47:RWJ47"/>
    <mergeCell ref="RWK47:RWL47"/>
    <mergeCell ref="RWM47:RWN47"/>
    <mergeCell ref="RWO47:RWP47"/>
    <mergeCell ref="RWQ47:RWR47"/>
    <mergeCell ref="RVY47:RVZ47"/>
    <mergeCell ref="RWA47:RWB47"/>
    <mergeCell ref="RWC47:RWD47"/>
    <mergeCell ref="RWE47:RWF47"/>
    <mergeCell ref="RWG47:RWH47"/>
    <mergeCell ref="RVO47:RVP47"/>
    <mergeCell ref="RVQ47:RVR47"/>
    <mergeCell ref="RVS47:RVT47"/>
    <mergeCell ref="RVU47:RVV47"/>
    <mergeCell ref="RVW47:RVX47"/>
    <mergeCell ref="RYG47:RYH47"/>
    <mergeCell ref="RYI47:RYJ47"/>
    <mergeCell ref="RYK47:RYL47"/>
    <mergeCell ref="RYM47:RYN47"/>
    <mergeCell ref="RYO47:RYP47"/>
    <mergeCell ref="RXW47:RXX47"/>
    <mergeCell ref="RXY47:RXZ47"/>
    <mergeCell ref="RYA47:RYB47"/>
    <mergeCell ref="RYC47:RYD47"/>
    <mergeCell ref="RYE47:RYF47"/>
    <mergeCell ref="RXM47:RXN47"/>
    <mergeCell ref="RXO47:RXP47"/>
    <mergeCell ref="RXQ47:RXR47"/>
    <mergeCell ref="RXS47:RXT47"/>
    <mergeCell ref="RXU47:RXV47"/>
    <mergeCell ref="RXC47:RXD47"/>
    <mergeCell ref="RXE47:RXF47"/>
    <mergeCell ref="RXG47:RXH47"/>
    <mergeCell ref="RXI47:RXJ47"/>
    <mergeCell ref="RXK47:RXL47"/>
    <mergeCell ref="RZU47:RZV47"/>
    <mergeCell ref="RZW47:RZX47"/>
    <mergeCell ref="RZY47:RZZ47"/>
    <mergeCell ref="SAA47:SAB47"/>
    <mergeCell ref="SAC47:SAD47"/>
    <mergeCell ref="RZK47:RZL47"/>
    <mergeCell ref="RZM47:RZN47"/>
    <mergeCell ref="RZO47:RZP47"/>
    <mergeCell ref="RZQ47:RZR47"/>
    <mergeCell ref="RZS47:RZT47"/>
    <mergeCell ref="RZA47:RZB47"/>
    <mergeCell ref="RZC47:RZD47"/>
    <mergeCell ref="RZE47:RZF47"/>
    <mergeCell ref="RZG47:RZH47"/>
    <mergeCell ref="RZI47:RZJ47"/>
    <mergeCell ref="RYQ47:RYR47"/>
    <mergeCell ref="RYS47:RYT47"/>
    <mergeCell ref="RYU47:RYV47"/>
    <mergeCell ref="RYW47:RYX47"/>
    <mergeCell ref="RYY47:RYZ47"/>
    <mergeCell ref="SBI47:SBJ47"/>
    <mergeCell ref="SBK47:SBL47"/>
    <mergeCell ref="SBM47:SBN47"/>
    <mergeCell ref="SBO47:SBP47"/>
    <mergeCell ref="SBQ47:SBR47"/>
    <mergeCell ref="SAY47:SAZ47"/>
    <mergeCell ref="SBA47:SBB47"/>
    <mergeCell ref="SBC47:SBD47"/>
    <mergeCell ref="SBE47:SBF47"/>
    <mergeCell ref="SBG47:SBH47"/>
    <mergeCell ref="SAO47:SAP47"/>
    <mergeCell ref="SAQ47:SAR47"/>
    <mergeCell ref="SAS47:SAT47"/>
    <mergeCell ref="SAU47:SAV47"/>
    <mergeCell ref="SAW47:SAX47"/>
    <mergeCell ref="SAE47:SAF47"/>
    <mergeCell ref="SAG47:SAH47"/>
    <mergeCell ref="SAI47:SAJ47"/>
    <mergeCell ref="SAK47:SAL47"/>
    <mergeCell ref="SAM47:SAN47"/>
    <mergeCell ref="SCW47:SCX47"/>
    <mergeCell ref="SCY47:SCZ47"/>
    <mergeCell ref="SDA47:SDB47"/>
    <mergeCell ref="SDC47:SDD47"/>
    <mergeCell ref="SDE47:SDF47"/>
    <mergeCell ref="SCM47:SCN47"/>
    <mergeCell ref="SCO47:SCP47"/>
    <mergeCell ref="SCQ47:SCR47"/>
    <mergeCell ref="SCS47:SCT47"/>
    <mergeCell ref="SCU47:SCV47"/>
    <mergeCell ref="SCC47:SCD47"/>
    <mergeCell ref="SCE47:SCF47"/>
    <mergeCell ref="SCG47:SCH47"/>
    <mergeCell ref="SCI47:SCJ47"/>
    <mergeCell ref="SCK47:SCL47"/>
    <mergeCell ref="SBS47:SBT47"/>
    <mergeCell ref="SBU47:SBV47"/>
    <mergeCell ref="SBW47:SBX47"/>
    <mergeCell ref="SBY47:SBZ47"/>
    <mergeCell ref="SCA47:SCB47"/>
    <mergeCell ref="SEK47:SEL47"/>
    <mergeCell ref="SEM47:SEN47"/>
    <mergeCell ref="SEO47:SEP47"/>
    <mergeCell ref="SEQ47:SER47"/>
    <mergeCell ref="SES47:SET47"/>
    <mergeCell ref="SEA47:SEB47"/>
    <mergeCell ref="SEC47:SED47"/>
    <mergeCell ref="SEE47:SEF47"/>
    <mergeCell ref="SEG47:SEH47"/>
    <mergeCell ref="SEI47:SEJ47"/>
    <mergeCell ref="SDQ47:SDR47"/>
    <mergeCell ref="SDS47:SDT47"/>
    <mergeCell ref="SDU47:SDV47"/>
    <mergeCell ref="SDW47:SDX47"/>
    <mergeCell ref="SDY47:SDZ47"/>
    <mergeCell ref="SDG47:SDH47"/>
    <mergeCell ref="SDI47:SDJ47"/>
    <mergeCell ref="SDK47:SDL47"/>
    <mergeCell ref="SDM47:SDN47"/>
    <mergeCell ref="SDO47:SDP47"/>
    <mergeCell ref="SFY47:SFZ47"/>
    <mergeCell ref="SGA47:SGB47"/>
    <mergeCell ref="SGC47:SGD47"/>
    <mergeCell ref="SGE47:SGF47"/>
    <mergeCell ref="SGG47:SGH47"/>
    <mergeCell ref="SFO47:SFP47"/>
    <mergeCell ref="SFQ47:SFR47"/>
    <mergeCell ref="SFS47:SFT47"/>
    <mergeCell ref="SFU47:SFV47"/>
    <mergeCell ref="SFW47:SFX47"/>
    <mergeCell ref="SFE47:SFF47"/>
    <mergeCell ref="SFG47:SFH47"/>
    <mergeCell ref="SFI47:SFJ47"/>
    <mergeCell ref="SFK47:SFL47"/>
    <mergeCell ref="SFM47:SFN47"/>
    <mergeCell ref="SEU47:SEV47"/>
    <mergeCell ref="SEW47:SEX47"/>
    <mergeCell ref="SEY47:SEZ47"/>
    <mergeCell ref="SFA47:SFB47"/>
    <mergeCell ref="SFC47:SFD47"/>
    <mergeCell ref="SHM47:SHN47"/>
    <mergeCell ref="SHO47:SHP47"/>
    <mergeCell ref="SHQ47:SHR47"/>
    <mergeCell ref="SHS47:SHT47"/>
    <mergeCell ref="SHU47:SHV47"/>
    <mergeCell ref="SHC47:SHD47"/>
    <mergeCell ref="SHE47:SHF47"/>
    <mergeCell ref="SHG47:SHH47"/>
    <mergeCell ref="SHI47:SHJ47"/>
    <mergeCell ref="SHK47:SHL47"/>
    <mergeCell ref="SGS47:SGT47"/>
    <mergeCell ref="SGU47:SGV47"/>
    <mergeCell ref="SGW47:SGX47"/>
    <mergeCell ref="SGY47:SGZ47"/>
    <mergeCell ref="SHA47:SHB47"/>
    <mergeCell ref="SGI47:SGJ47"/>
    <mergeCell ref="SGK47:SGL47"/>
    <mergeCell ref="SGM47:SGN47"/>
    <mergeCell ref="SGO47:SGP47"/>
    <mergeCell ref="SGQ47:SGR47"/>
    <mergeCell ref="SJA47:SJB47"/>
    <mergeCell ref="SJC47:SJD47"/>
    <mergeCell ref="SJE47:SJF47"/>
    <mergeCell ref="SJG47:SJH47"/>
    <mergeCell ref="SJI47:SJJ47"/>
    <mergeCell ref="SIQ47:SIR47"/>
    <mergeCell ref="SIS47:SIT47"/>
    <mergeCell ref="SIU47:SIV47"/>
    <mergeCell ref="SIW47:SIX47"/>
    <mergeCell ref="SIY47:SIZ47"/>
    <mergeCell ref="SIG47:SIH47"/>
    <mergeCell ref="SII47:SIJ47"/>
    <mergeCell ref="SIK47:SIL47"/>
    <mergeCell ref="SIM47:SIN47"/>
    <mergeCell ref="SIO47:SIP47"/>
    <mergeCell ref="SHW47:SHX47"/>
    <mergeCell ref="SHY47:SHZ47"/>
    <mergeCell ref="SIA47:SIB47"/>
    <mergeCell ref="SIC47:SID47"/>
    <mergeCell ref="SIE47:SIF47"/>
    <mergeCell ref="SKO47:SKP47"/>
    <mergeCell ref="SKQ47:SKR47"/>
    <mergeCell ref="SKS47:SKT47"/>
    <mergeCell ref="SKU47:SKV47"/>
    <mergeCell ref="SKW47:SKX47"/>
    <mergeCell ref="SKE47:SKF47"/>
    <mergeCell ref="SKG47:SKH47"/>
    <mergeCell ref="SKI47:SKJ47"/>
    <mergeCell ref="SKK47:SKL47"/>
    <mergeCell ref="SKM47:SKN47"/>
    <mergeCell ref="SJU47:SJV47"/>
    <mergeCell ref="SJW47:SJX47"/>
    <mergeCell ref="SJY47:SJZ47"/>
    <mergeCell ref="SKA47:SKB47"/>
    <mergeCell ref="SKC47:SKD47"/>
    <mergeCell ref="SJK47:SJL47"/>
    <mergeCell ref="SJM47:SJN47"/>
    <mergeCell ref="SJO47:SJP47"/>
    <mergeCell ref="SJQ47:SJR47"/>
    <mergeCell ref="SJS47:SJT47"/>
    <mergeCell ref="SMC47:SMD47"/>
    <mergeCell ref="SME47:SMF47"/>
    <mergeCell ref="SMG47:SMH47"/>
    <mergeCell ref="SMI47:SMJ47"/>
    <mergeCell ref="SMK47:SML47"/>
    <mergeCell ref="SLS47:SLT47"/>
    <mergeCell ref="SLU47:SLV47"/>
    <mergeCell ref="SLW47:SLX47"/>
    <mergeCell ref="SLY47:SLZ47"/>
    <mergeCell ref="SMA47:SMB47"/>
    <mergeCell ref="SLI47:SLJ47"/>
    <mergeCell ref="SLK47:SLL47"/>
    <mergeCell ref="SLM47:SLN47"/>
    <mergeCell ref="SLO47:SLP47"/>
    <mergeCell ref="SLQ47:SLR47"/>
    <mergeCell ref="SKY47:SKZ47"/>
    <mergeCell ref="SLA47:SLB47"/>
    <mergeCell ref="SLC47:SLD47"/>
    <mergeCell ref="SLE47:SLF47"/>
    <mergeCell ref="SLG47:SLH47"/>
    <mergeCell ref="SNQ47:SNR47"/>
    <mergeCell ref="SNS47:SNT47"/>
    <mergeCell ref="SNU47:SNV47"/>
    <mergeCell ref="SNW47:SNX47"/>
    <mergeCell ref="SNY47:SNZ47"/>
    <mergeCell ref="SNG47:SNH47"/>
    <mergeCell ref="SNI47:SNJ47"/>
    <mergeCell ref="SNK47:SNL47"/>
    <mergeCell ref="SNM47:SNN47"/>
    <mergeCell ref="SNO47:SNP47"/>
    <mergeCell ref="SMW47:SMX47"/>
    <mergeCell ref="SMY47:SMZ47"/>
    <mergeCell ref="SNA47:SNB47"/>
    <mergeCell ref="SNC47:SND47"/>
    <mergeCell ref="SNE47:SNF47"/>
    <mergeCell ref="SMM47:SMN47"/>
    <mergeCell ref="SMO47:SMP47"/>
    <mergeCell ref="SMQ47:SMR47"/>
    <mergeCell ref="SMS47:SMT47"/>
    <mergeCell ref="SMU47:SMV47"/>
    <mergeCell ref="SPE47:SPF47"/>
    <mergeCell ref="SPG47:SPH47"/>
    <mergeCell ref="SPI47:SPJ47"/>
    <mergeCell ref="SPK47:SPL47"/>
    <mergeCell ref="SPM47:SPN47"/>
    <mergeCell ref="SOU47:SOV47"/>
    <mergeCell ref="SOW47:SOX47"/>
    <mergeCell ref="SOY47:SOZ47"/>
    <mergeCell ref="SPA47:SPB47"/>
    <mergeCell ref="SPC47:SPD47"/>
    <mergeCell ref="SOK47:SOL47"/>
    <mergeCell ref="SOM47:SON47"/>
    <mergeCell ref="SOO47:SOP47"/>
    <mergeCell ref="SOQ47:SOR47"/>
    <mergeCell ref="SOS47:SOT47"/>
    <mergeCell ref="SOA47:SOB47"/>
    <mergeCell ref="SOC47:SOD47"/>
    <mergeCell ref="SOE47:SOF47"/>
    <mergeCell ref="SOG47:SOH47"/>
    <mergeCell ref="SOI47:SOJ47"/>
    <mergeCell ref="SQS47:SQT47"/>
    <mergeCell ref="SQU47:SQV47"/>
    <mergeCell ref="SQW47:SQX47"/>
    <mergeCell ref="SQY47:SQZ47"/>
    <mergeCell ref="SRA47:SRB47"/>
    <mergeCell ref="SQI47:SQJ47"/>
    <mergeCell ref="SQK47:SQL47"/>
    <mergeCell ref="SQM47:SQN47"/>
    <mergeCell ref="SQO47:SQP47"/>
    <mergeCell ref="SQQ47:SQR47"/>
    <mergeCell ref="SPY47:SPZ47"/>
    <mergeCell ref="SQA47:SQB47"/>
    <mergeCell ref="SQC47:SQD47"/>
    <mergeCell ref="SQE47:SQF47"/>
    <mergeCell ref="SQG47:SQH47"/>
    <mergeCell ref="SPO47:SPP47"/>
    <mergeCell ref="SPQ47:SPR47"/>
    <mergeCell ref="SPS47:SPT47"/>
    <mergeCell ref="SPU47:SPV47"/>
    <mergeCell ref="SPW47:SPX47"/>
    <mergeCell ref="SSG47:SSH47"/>
    <mergeCell ref="SSI47:SSJ47"/>
    <mergeCell ref="SSK47:SSL47"/>
    <mergeCell ref="SSM47:SSN47"/>
    <mergeCell ref="SSO47:SSP47"/>
    <mergeCell ref="SRW47:SRX47"/>
    <mergeCell ref="SRY47:SRZ47"/>
    <mergeCell ref="SSA47:SSB47"/>
    <mergeCell ref="SSC47:SSD47"/>
    <mergeCell ref="SSE47:SSF47"/>
    <mergeCell ref="SRM47:SRN47"/>
    <mergeCell ref="SRO47:SRP47"/>
    <mergeCell ref="SRQ47:SRR47"/>
    <mergeCell ref="SRS47:SRT47"/>
    <mergeCell ref="SRU47:SRV47"/>
    <mergeCell ref="SRC47:SRD47"/>
    <mergeCell ref="SRE47:SRF47"/>
    <mergeCell ref="SRG47:SRH47"/>
    <mergeCell ref="SRI47:SRJ47"/>
    <mergeCell ref="SRK47:SRL47"/>
    <mergeCell ref="STU47:STV47"/>
    <mergeCell ref="STW47:STX47"/>
    <mergeCell ref="STY47:STZ47"/>
    <mergeCell ref="SUA47:SUB47"/>
    <mergeCell ref="SUC47:SUD47"/>
    <mergeCell ref="STK47:STL47"/>
    <mergeCell ref="STM47:STN47"/>
    <mergeCell ref="STO47:STP47"/>
    <mergeCell ref="STQ47:STR47"/>
    <mergeCell ref="STS47:STT47"/>
    <mergeCell ref="STA47:STB47"/>
    <mergeCell ref="STC47:STD47"/>
    <mergeCell ref="STE47:STF47"/>
    <mergeCell ref="STG47:STH47"/>
    <mergeCell ref="STI47:STJ47"/>
    <mergeCell ref="SSQ47:SSR47"/>
    <mergeCell ref="SSS47:SST47"/>
    <mergeCell ref="SSU47:SSV47"/>
    <mergeCell ref="SSW47:SSX47"/>
    <mergeCell ref="SSY47:SSZ47"/>
    <mergeCell ref="SVI47:SVJ47"/>
    <mergeCell ref="SVK47:SVL47"/>
    <mergeCell ref="SVM47:SVN47"/>
    <mergeCell ref="SVO47:SVP47"/>
    <mergeCell ref="SVQ47:SVR47"/>
    <mergeCell ref="SUY47:SUZ47"/>
    <mergeCell ref="SVA47:SVB47"/>
    <mergeCell ref="SVC47:SVD47"/>
    <mergeCell ref="SVE47:SVF47"/>
    <mergeCell ref="SVG47:SVH47"/>
    <mergeCell ref="SUO47:SUP47"/>
    <mergeCell ref="SUQ47:SUR47"/>
    <mergeCell ref="SUS47:SUT47"/>
    <mergeCell ref="SUU47:SUV47"/>
    <mergeCell ref="SUW47:SUX47"/>
    <mergeCell ref="SUE47:SUF47"/>
    <mergeCell ref="SUG47:SUH47"/>
    <mergeCell ref="SUI47:SUJ47"/>
    <mergeCell ref="SUK47:SUL47"/>
    <mergeCell ref="SUM47:SUN47"/>
    <mergeCell ref="SWW47:SWX47"/>
    <mergeCell ref="SWY47:SWZ47"/>
    <mergeCell ref="SXA47:SXB47"/>
    <mergeCell ref="SXC47:SXD47"/>
    <mergeCell ref="SXE47:SXF47"/>
    <mergeCell ref="SWM47:SWN47"/>
    <mergeCell ref="SWO47:SWP47"/>
    <mergeCell ref="SWQ47:SWR47"/>
    <mergeCell ref="SWS47:SWT47"/>
    <mergeCell ref="SWU47:SWV47"/>
    <mergeCell ref="SWC47:SWD47"/>
    <mergeCell ref="SWE47:SWF47"/>
    <mergeCell ref="SWG47:SWH47"/>
    <mergeCell ref="SWI47:SWJ47"/>
    <mergeCell ref="SWK47:SWL47"/>
    <mergeCell ref="SVS47:SVT47"/>
    <mergeCell ref="SVU47:SVV47"/>
    <mergeCell ref="SVW47:SVX47"/>
    <mergeCell ref="SVY47:SVZ47"/>
    <mergeCell ref="SWA47:SWB47"/>
    <mergeCell ref="SYK47:SYL47"/>
    <mergeCell ref="SYM47:SYN47"/>
    <mergeCell ref="SYO47:SYP47"/>
    <mergeCell ref="SYQ47:SYR47"/>
    <mergeCell ref="SYS47:SYT47"/>
    <mergeCell ref="SYA47:SYB47"/>
    <mergeCell ref="SYC47:SYD47"/>
    <mergeCell ref="SYE47:SYF47"/>
    <mergeCell ref="SYG47:SYH47"/>
    <mergeCell ref="SYI47:SYJ47"/>
    <mergeCell ref="SXQ47:SXR47"/>
    <mergeCell ref="SXS47:SXT47"/>
    <mergeCell ref="SXU47:SXV47"/>
    <mergeCell ref="SXW47:SXX47"/>
    <mergeCell ref="SXY47:SXZ47"/>
    <mergeCell ref="SXG47:SXH47"/>
    <mergeCell ref="SXI47:SXJ47"/>
    <mergeCell ref="SXK47:SXL47"/>
    <mergeCell ref="SXM47:SXN47"/>
    <mergeCell ref="SXO47:SXP47"/>
    <mergeCell ref="SZY47:SZZ47"/>
    <mergeCell ref="TAA47:TAB47"/>
    <mergeCell ref="TAC47:TAD47"/>
    <mergeCell ref="TAE47:TAF47"/>
    <mergeCell ref="TAG47:TAH47"/>
    <mergeCell ref="SZO47:SZP47"/>
    <mergeCell ref="SZQ47:SZR47"/>
    <mergeCell ref="SZS47:SZT47"/>
    <mergeCell ref="SZU47:SZV47"/>
    <mergeCell ref="SZW47:SZX47"/>
    <mergeCell ref="SZE47:SZF47"/>
    <mergeCell ref="SZG47:SZH47"/>
    <mergeCell ref="SZI47:SZJ47"/>
    <mergeCell ref="SZK47:SZL47"/>
    <mergeCell ref="SZM47:SZN47"/>
    <mergeCell ref="SYU47:SYV47"/>
    <mergeCell ref="SYW47:SYX47"/>
    <mergeCell ref="SYY47:SYZ47"/>
    <mergeCell ref="SZA47:SZB47"/>
    <mergeCell ref="SZC47:SZD47"/>
    <mergeCell ref="TBM47:TBN47"/>
    <mergeCell ref="TBO47:TBP47"/>
    <mergeCell ref="TBQ47:TBR47"/>
    <mergeCell ref="TBS47:TBT47"/>
    <mergeCell ref="TBU47:TBV47"/>
    <mergeCell ref="TBC47:TBD47"/>
    <mergeCell ref="TBE47:TBF47"/>
    <mergeCell ref="TBG47:TBH47"/>
    <mergeCell ref="TBI47:TBJ47"/>
    <mergeCell ref="TBK47:TBL47"/>
    <mergeCell ref="TAS47:TAT47"/>
    <mergeCell ref="TAU47:TAV47"/>
    <mergeCell ref="TAW47:TAX47"/>
    <mergeCell ref="TAY47:TAZ47"/>
    <mergeCell ref="TBA47:TBB47"/>
    <mergeCell ref="TAI47:TAJ47"/>
    <mergeCell ref="TAK47:TAL47"/>
    <mergeCell ref="TAM47:TAN47"/>
    <mergeCell ref="TAO47:TAP47"/>
    <mergeCell ref="TAQ47:TAR47"/>
    <mergeCell ref="TDA47:TDB47"/>
    <mergeCell ref="TDC47:TDD47"/>
    <mergeCell ref="TDE47:TDF47"/>
    <mergeCell ref="TDG47:TDH47"/>
    <mergeCell ref="TDI47:TDJ47"/>
    <mergeCell ref="TCQ47:TCR47"/>
    <mergeCell ref="TCS47:TCT47"/>
    <mergeCell ref="TCU47:TCV47"/>
    <mergeCell ref="TCW47:TCX47"/>
    <mergeCell ref="TCY47:TCZ47"/>
    <mergeCell ref="TCG47:TCH47"/>
    <mergeCell ref="TCI47:TCJ47"/>
    <mergeCell ref="TCK47:TCL47"/>
    <mergeCell ref="TCM47:TCN47"/>
    <mergeCell ref="TCO47:TCP47"/>
    <mergeCell ref="TBW47:TBX47"/>
    <mergeCell ref="TBY47:TBZ47"/>
    <mergeCell ref="TCA47:TCB47"/>
    <mergeCell ref="TCC47:TCD47"/>
    <mergeCell ref="TCE47:TCF47"/>
    <mergeCell ref="TEO47:TEP47"/>
    <mergeCell ref="TEQ47:TER47"/>
    <mergeCell ref="TES47:TET47"/>
    <mergeCell ref="TEU47:TEV47"/>
    <mergeCell ref="TEW47:TEX47"/>
    <mergeCell ref="TEE47:TEF47"/>
    <mergeCell ref="TEG47:TEH47"/>
    <mergeCell ref="TEI47:TEJ47"/>
    <mergeCell ref="TEK47:TEL47"/>
    <mergeCell ref="TEM47:TEN47"/>
    <mergeCell ref="TDU47:TDV47"/>
    <mergeCell ref="TDW47:TDX47"/>
    <mergeCell ref="TDY47:TDZ47"/>
    <mergeCell ref="TEA47:TEB47"/>
    <mergeCell ref="TEC47:TED47"/>
    <mergeCell ref="TDK47:TDL47"/>
    <mergeCell ref="TDM47:TDN47"/>
    <mergeCell ref="TDO47:TDP47"/>
    <mergeCell ref="TDQ47:TDR47"/>
    <mergeCell ref="TDS47:TDT47"/>
    <mergeCell ref="TGC47:TGD47"/>
    <mergeCell ref="TGE47:TGF47"/>
    <mergeCell ref="TGG47:TGH47"/>
    <mergeCell ref="TGI47:TGJ47"/>
    <mergeCell ref="TGK47:TGL47"/>
    <mergeCell ref="TFS47:TFT47"/>
    <mergeCell ref="TFU47:TFV47"/>
    <mergeCell ref="TFW47:TFX47"/>
    <mergeCell ref="TFY47:TFZ47"/>
    <mergeCell ref="TGA47:TGB47"/>
    <mergeCell ref="TFI47:TFJ47"/>
    <mergeCell ref="TFK47:TFL47"/>
    <mergeCell ref="TFM47:TFN47"/>
    <mergeCell ref="TFO47:TFP47"/>
    <mergeCell ref="TFQ47:TFR47"/>
    <mergeCell ref="TEY47:TEZ47"/>
    <mergeCell ref="TFA47:TFB47"/>
    <mergeCell ref="TFC47:TFD47"/>
    <mergeCell ref="TFE47:TFF47"/>
    <mergeCell ref="TFG47:TFH47"/>
    <mergeCell ref="THQ47:THR47"/>
    <mergeCell ref="THS47:THT47"/>
    <mergeCell ref="THU47:THV47"/>
    <mergeCell ref="THW47:THX47"/>
    <mergeCell ref="THY47:THZ47"/>
    <mergeCell ref="THG47:THH47"/>
    <mergeCell ref="THI47:THJ47"/>
    <mergeCell ref="THK47:THL47"/>
    <mergeCell ref="THM47:THN47"/>
    <mergeCell ref="THO47:THP47"/>
    <mergeCell ref="TGW47:TGX47"/>
    <mergeCell ref="TGY47:TGZ47"/>
    <mergeCell ref="THA47:THB47"/>
    <mergeCell ref="THC47:THD47"/>
    <mergeCell ref="THE47:THF47"/>
    <mergeCell ref="TGM47:TGN47"/>
    <mergeCell ref="TGO47:TGP47"/>
    <mergeCell ref="TGQ47:TGR47"/>
    <mergeCell ref="TGS47:TGT47"/>
    <mergeCell ref="TGU47:TGV47"/>
    <mergeCell ref="TJE47:TJF47"/>
    <mergeCell ref="TJG47:TJH47"/>
    <mergeCell ref="TJI47:TJJ47"/>
    <mergeCell ref="TJK47:TJL47"/>
    <mergeCell ref="TJM47:TJN47"/>
    <mergeCell ref="TIU47:TIV47"/>
    <mergeCell ref="TIW47:TIX47"/>
    <mergeCell ref="TIY47:TIZ47"/>
    <mergeCell ref="TJA47:TJB47"/>
    <mergeCell ref="TJC47:TJD47"/>
    <mergeCell ref="TIK47:TIL47"/>
    <mergeCell ref="TIM47:TIN47"/>
    <mergeCell ref="TIO47:TIP47"/>
    <mergeCell ref="TIQ47:TIR47"/>
    <mergeCell ref="TIS47:TIT47"/>
    <mergeCell ref="TIA47:TIB47"/>
    <mergeCell ref="TIC47:TID47"/>
    <mergeCell ref="TIE47:TIF47"/>
    <mergeCell ref="TIG47:TIH47"/>
    <mergeCell ref="TII47:TIJ47"/>
    <mergeCell ref="TKS47:TKT47"/>
    <mergeCell ref="TKU47:TKV47"/>
    <mergeCell ref="TKW47:TKX47"/>
    <mergeCell ref="TKY47:TKZ47"/>
    <mergeCell ref="TLA47:TLB47"/>
    <mergeCell ref="TKI47:TKJ47"/>
    <mergeCell ref="TKK47:TKL47"/>
    <mergeCell ref="TKM47:TKN47"/>
    <mergeCell ref="TKO47:TKP47"/>
    <mergeCell ref="TKQ47:TKR47"/>
    <mergeCell ref="TJY47:TJZ47"/>
    <mergeCell ref="TKA47:TKB47"/>
    <mergeCell ref="TKC47:TKD47"/>
    <mergeCell ref="TKE47:TKF47"/>
    <mergeCell ref="TKG47:TKH47"/>
    <mergeCell ref="TJO47:TJP47"/>
    <mergeCell ref="TJQ47:TJR47"/>
    <mergeCell ref="TJS47:TJT47"/>
    <mergeCell ref="TJU47:TJV47"/>
    <mergeCell ref="TJW47:TJX47"/>
    <mergeCell ref="TMG47:TMH47"/>
    <mergeCell ref="TMI47:TMJ47"/>
    <mergeCell ref="TMK47:TML47"/>
    <mergeCell ref="TMM47:TMN47"/>
    <mergeCell ref="TMO47:TMP47"/>
    <mergeCell ref="TLW47:TLX47"/>
    <mergeCell ref="TLY47:TLZ47"/>
    <mergeCell ref="TMA47:TMB47"/>
    <mergeCell ref="TMC47:TMD47"/>
    <mergeCell ref="TME47:TMF47"/>
    <mergeCell ref="TLM47:TLN47"/>
    <mergeCell ref="TLO47:TLP47"/>
    <mergeCell ref="TLQ47:TLR47"/>
    <mergeCell ref="TLS47:TLT47"/>
    <mergeCell ref="TLU47:TLV47"/>
    <mergeCell ref="TLC47:TLD47"/>
    <mergeCell ref="TLE47:TLF47"/>
    <mergeCell ref="TLG47:TLH47"/>
    <mergeCell ref="TLI47:TLJ47"/>
    <mergeCell ref="TLK47:TLL47"/>
    <mergeCell ref="TNU47:TNV47"/>
    <mergeCell ref="TNW47:TNX47"/>
    <mergeCell ref="TNY47:TNZ47"/>
    <mergeCell ref="TOA47:TOB47"/>
    <mergeCell ref="TOC47:TOD47"/>
    <mergeCell ref="TNK47:TNL47"/>
    <mergeCell ref="TNM47:TNN47"/>
    <mergeCell ref="TNO47:TNP47"/>
    <mergeCell ref="TNQ47:TNR47"/>
    <mergeCell ref="TNS47:TNT47"/>
    <mergeCell ref="TNA47:TNB47"/>
    <mergeCell ref="TNC47:TND47"/>
    <mergeCell ref="TNE47:TNF47"/>
    <mergeCell ref="TNG47:TNH47"/>
    <mergeCell ref="TNI47:TNJ47"/>
    <mergeCell ref="TMQ47:TMR47"/>
    <mergeCell ref="TMS47:TMT47"/>
    <mergeCell ref="TMU47:TMV47"/>
    <mergeCell ref="TMW47:TMX47"/>
    <mergeCell ref="TMY47:TMZ47"/>
    <mergeCell ref="TPI47:TPJ47"/>
    <mergeCell ref="TPK47:TPL47"/>
    <mergeCell ref="TPM47:TPN47"/>
    <mergeCell ref="TPO47:TPP47"/>
    <mergeCell ref="TPQ47:TPR47"/>
    <mergeCell ref="TOY47:TOZ47"/>
    <mergeCell ref="TPA47:TPB47"/>
    <mergeCell ref="TPC47:TPD47"/>
    <mergeCell ref="TPE47:TPF47"/>
    <mergeCell ref="TPG47:TPH47"/>
    <mergeCell ref="TOO47:TOP47"/>
    <mergeCell ref="TOQ47:TOR47"/>
    <mergeCell ref="TOS47:TOT47"/>
    <mergeCell ref="TOU47:TOV47"/>
    <mergeCell ref="TOW47:TOX47"/>
    <mergeCell ref="TOE47:TOF47"/>
    <mergeCell ref="TOG47:TOH47"/>
    <mergeCell ref="TOI47:TOJ47"/>
    <mergeCell ref="TOK47:TOL47"/>
    <mergeCell ref="TOM47:TON47"/>
    <mergeCell ref="TQW47:TQX47"/>
    <mergeCell ref="TQY47:TQZ47"/>
    <mergeCell ref="TRA47:TRB47"/>
    <mergeCell ref="TRC47:TRD47"/>
    <mergeCell ref="TRE47:TRF47"/>
    <mergeCell ref="TQM47:TQN47"/>
    <mergeCell ref="TQO47:TQP47"/>
    <mergeCell ref="TQQ47:TQR47"/>
    <mergeCell ref="TQS47:TQT47"/>
    <mergeCell ref="TQU47:TQV47"/>
    <mergeCell ref="TQC47:TQD47"/>
    <mergeCell ref="TQE47:TQF47"/>
    <mergeCell ref="TQG47:TQH47"/>
    <mergeCell ref="TQI47:TQJ47"/>
    <mergeCell ref="TQK47:TQL47"/>
    <mergeCell ref="TPS47:TPT47"/>
    <mergeCell ref="TPU47:TPV47"/>
    <mergeCell ref="TPW47:TPX47"/>
    <mergeCell ref="TPY47:TPZ47"/>
    <mergeCell ref="TQA47:TQB47"/>
    <mergeCell ref="TSK47:TSL47"/>
    <mergeCell ref="TSM47:TSN47"/>
    <mergeCell ref="TSO47:TSP47"/>
    <mergeCell ref="TSQ47:TSR47"/>
    <mergeCell ref="TSS47:TST47"/>
    <mergeCell ref="TSA47:TSB47"/>
    <mergeCell ref="TSC47:TSD47"/>
    <mergeCell ref="TSE47:TSF47"/>
    <mergeCell ref="TSG47:TSH47"/>
    <mergeCell ref="TSI47:TSJ47"/>
    <mergeCell ref="TRQ47:TRR47"/>
    <mergeCell ref="TRS47:TRT47"/>
    <mergeCell ref="TRU47:TRV47"/>
    <mergeCell ref="TRW47:TRX47"/>
    <mergeCell ref="TRY47:TRZ47"/>
    <mergeCell ref="TRG47:TRH47"/>
    <mergeCell ref="TRI47:TRJ47"/>
    <mergeCell ref="TRK47:TRL47"/>
    <mergeCell ref="TRM47:TRN47"/>
    <mergeCell ref="TRO47:TRP47"/>
    <mergeCell ref="TTY47:TTZ47"/>
    <mergeCell ref="TUA47:TUB47"/>
    <mergeCell ref="TUC47:TUD47"/>
    <mergeCell ref="TUE47:TUF47"/>
    <mergeCell ref="TUG47:TUH47"/>
    <mergeCell ref="TTO47:TTP47"/>
    <mergeCell ref="TTQ47:TTR47"/>
    <mergeCell ref="TTS47:TTT47"/>
    <mergeCell ref="TTU47:TTV47"/>
    <mergeCell ref="TTW47:TTX47"/>
    <mergeCell ref="TTE47:TTF47"/>
    <mergeCell ref="TTG47:TTH47"/>
    <mergeCell ref="TTI47:TTJ47"/>
    <mergeCell ref="TTK47:TTL47"/>
    <mergeCell ref="TTM47:TTN47"/>
    <mergeCell ref="TSU47:TSV47"/>
    <mergeCell ref="TSW47:TSX47"/>
    <mergeCell ref="TSY47:TSZ47"/>
    <mergeCell ref="TTA47:TTB47"/>
    <mergeCell ref="TTC47:TTD47"/>
    <mergeCell ref="TVM47:TVN47"/>
    <mergeCell ref="TVO47:TVP47"/>
    <mergeCell ref="TVQ47:TVR47"/>
    <mergeCell ref="TVS47:TVT47"/>
    <mergeCell ref="TVU47:TVV47"/>
    <mergeCell ref="TVC47:TVD47"/>
    <mergeCell ref="TVE47:TVF47"/>
    <mergeCell ref="TVG47:TVH47"/>
    <mergeCell ref="TVI47:TVJ47"/>
    <mergeCell ref="TVK47:TVL47"/>
    <mergeCell ref="TUS47:TUT47"/>
    <mergeCell ref="TUU47:TUV47"/>
    <mergeCell ref="TUW47:TUX47"/>
    <mergeCell ref="TUY47:TUZ47"/>
    <mergeCell ref="TVA47:TVB47"/>
    <mergeCell ref="TUI47:TUJ47"/>
    <mergeCell ref="TUK47:TUL47"/>
    <mergeCell ref="TUM47:TUN47"/>
    <mergeCell ref="TUO47:TUP47"/>
    <mergeCell ref="TUQ47:TUR47"/>
    <mergeCell ref="TXA47:TXB47"/>
    <mergeCell ref="TXC47:TXD47"/>
    <mergeCell ref="TXE47:TXF47"/>
    <mergeCell ref="TXG47:TXH47"/>
    <mergeCell ref="TXI47:TXJ47"/>
    <mergeCell ref="TWQ47:TWR47"/>
    <mergeCell ref="TWS47:TWT47"/>
    <mergeCell ref="TWU47:TWV47"/>
    <mergeCell ref="TWW47:TWX47"/>
    <mergeCell ref="TWY47:TWZ47"/>
    <mergeCell ref="TWG47:TWH47"/>
    <mergeCell ref="TWI47:TWJ47"/>
    <mergeCell ref="TWK47:TWL47"/>
    <mergeCell ref="TWM47:TWN47"/>
    <mergeCell ref="TWO47:TWP47"/>
    <mergeCell ref="TVW47:TVX47"/>
    <mergeCell ref="TVY47:TVZ47"/>
    <mergeCell ref="TWA47:TWB47"/>
    <mergeCell ref="TWC47:TWD47"/>
    <mergeCell ref="TWE47:TWF47"/>
    <mergeCell ref="TYO47:TYP47"/>
    <mergeCell ref="TYQ47:TYR47"/>
    <mergeCell ref="TYS47:TYT47"/>
    <mergeCell ref="TYU47:TYV47"/>
    <mergeCell ref="TYW47:TYX47"/>
    <mergeCell ref="TYE47:TYF47"/>
    <mergeCell ref="TYG47:TYH47"/>
    <mergeCell ref="TYI47:TYJ47"/>
    <mergeCell ref="TYK47:TYL47"/>
    <mergeCell ref="TYM47:TYN47"/>
    <mergeCell ref="TXU47:TXV47"/>
    <mergeCell ref="TXW47:TXX47"/>
    <mergeCell ref="TXY47:TXZ47"/>
    <mergeCell ref="TYA47:TYB47"/>
    <mergeCell ref="TYC47:TYD47"/>
    <mergeCell ref="TXK47:TXL47"/>
    <mergeCell ref="TXM47:TXN47"/>
    <mergeCell ref="TXO47:TXP47"/>
    <mergeCell ref="TXQ47:TXR47"/>
    <mergeCell ref="TXS47:TXT47"/>
    <mergeCell ref="UAC47:UAD47"/>
    <mergeCell ref="UAE47:UAF47"/>
    <mergeCell ref="UAG47:UAH47"/>
    <mergeCell ref="UAI47:UAJ47"/>
    <mergeCell ref="UAK47:UAL47"/>
    <mergeCell ref="TZS47:TZT47"/>
    <mergeCell ref="TZU47:TZV47"/>
    <mergeCell ref="TZW47:TZX47"/>
    <mergeCell ref="TZY47:TZZ47"/>
    <mergeCell ref="UAA47:UAB47"/>
    <mergeCell ref="TZI47:TZJ47"/>
    <mergeCell ref="TZK47:TZL47"/>
    <mergeCell ref="TZM47:TZN47"/>
    <mergeCell ref="TZO47:TZP47"/>
    <mergeCell ref="TZQ47:TZR47"/>
    <mergeCell ref="TYY47:TYZ47"/>
    <mergeCell ref="TZA47:TZB47"/>
    <mergeCell ref="TZC47:TZD47"/>
    <mergeCell ref="TZE47:TZF47"/>
    <mergeCell ref="TZG47:TZH47"/>
    <mergeCell ref="UBQ47:UBR47"/>
    <mergeCell ref="UBS47:UBT47"/>
    <mergeCell ref="UBU47:UBV47"/>
    <mergeCell ref="UBW47:UBX47"/>
    <mergeCell ref="UBY47:UBZ47"/>
    <mergeCell ref="UBG47:UBH47"/>
    <mergeCell ref="UBI47:UBJ47"/>
    <mergeCell ref="UBK47:UBL47"/>
    <mergeCell ref="UBM47:UBN47"/>
    <mergeCell ref="UBO47:UBP47"/>
    <mergeCell ref="UAW47:UAX47"/>
    <mergeCell ref="UAY47:UAZ47"/>
    <mergeCell ref="UBA47:UBB47"/>
    <mergeCell ref="UBC47:UBD47"/>
    <mergeCell ref="UBE47:UBF47"/>
    <mergeCell ref="UAM47:UAN47"/>
    <mergeCell ref="UAO47:UAP47"/>
    <mergeCell ref="UAQ47:UAR47"/>
    <mergeCell ref="UAS47:UAT47"/>
    <mergeCell ref="UAU47:UAV47"/>
    <mergeCell ref="UDE47:UDF47"/>
    <mergeCell ref="UDG47:UDH47"/>
    <mergeCell ref="UDI47:UDJ47"/>
    <mergeCell ref="UDK47:UDL47"/>
    <mergeCell ref="UDM47:UDN47"/>
    <mergeCell ref="UCU47:UCV47"/>
    <mergeCell ref="UCW47:UCX47"/>
    <mergeCell ref="UCY47:UCZ47"/>
    <mergeCell ref="UDA47:UDB47"/>
    <mergeCell ref="UDC47:UDD47"/>
    <mergeCell ref="UCK47:UCL47"/>
    <mergeCell ref="UCM47:UCN47"/>
    <mergeCell ref="UCO47:UCP47"/>
    <mergeCell ref="UCQ47:UCR47"/>
    <mergeCell ref="UCS47:UCT47"/>
    <mergeCell ref="UCA47:UCB47"/>
    <mergeCell ref="UCC47:UCD47"/>
    <mergeCell ref="UCE47:UCF47"/>
    <mergeCell ref="UCG47:UCH47"/>
    <mergeCell ref="UCI47:UCJ47"/>
    <mergeCell ref="UES47:UET47"/>
    <mergeCell ref="UEU47:UEV47"/>
    <mergeCell ref="UEW47:UEX47"/>
    <mergeCell ref="UEY47:UEZ47"/>
    <mergeCell ref="UFA47:UFB47"/>
    <mergeCell ref="UEI47:UEJ47"/>
    <mergeCell ref="UEK47:UEL47"/>
    <mergeCell ref="UEM47:UEN47"/>
    <mergeCell ref="UEO47:UEP47"/>
    <mergeCell ref="UEQ47:UER47"/>
    <mergeCell ref="UDY47:UDZ47"/>
    <mergeCell ref="UEA47:UEB47"/>
    <mergeCell ref="UEC47:UED47"/>
    <mergeCell ref="UEE47:UEF47"/>
    <mergeCell ref="UEG47:UEH47"/>
    <mergeCell ref="UDO47:UDP47"/>
    <mergeCell ref="UDQ47:UDR47"/>
    <mergeCell ref="UDS47:UDT47"/>
    <mergeCell ref="UDU47:UDV47"/>
    <mergeCell ref="UDW47:UDX47"/>
    <mergeCell ref="UGG47:UGH47"/>
    <mergeCell ref="UGI47:UGJ47"/>
    <mergeCell ref="UGK47:UGL47"/>
    <mergeCell ref="UGM47:UGN47"/>
    <mergeCell ref="UGO47:UGP47"/>
    <mergeCell ref="UFW47:UFX47"/>
    <mergeCell ref="UFY47:UFZ47"/>
    <mergeCell ref="UGA47:UGB47"/>
    <mergeCell ref="UGC47:UGD47"/>
    <mergeCell ref="UGE47:UGF47"/>
    <mergeCell ref="UFM47:UFN47"/>
    <mergeCell ref="UFO47:UFP47"/>
    <mergeCell ref="UFQ47:UFR47"/>
    <mergeCell ref="UFS47:UFT47"/>
    <mergeCell ref="UFU47:UFV47"/>
    <mergeCell ref="UFC47:UFD47"/>
    <mergeCell ref="UFE47:UFF47"/>
    <mergeCell ref="UFG47:UFH47"/>
    <mergeCell ref="UFI47:UFJ47"/>
    <mergeCell ref="UFK47:UFL47"/>
    <mergeCell ref="UHU47:UHV47"/>
    <mergeCell ref="UHW47:UHX47"/>
    <mergeCell ref="UHY47:UHZ47"/>
    <mergeCell ref="UIA47:UIB47"/>
    <mergeCell ref="UIC47:UID47"/>
    <mergeCell ref="UHK47:UHL47"/>
    <mergeCell ref="UHM47:UHN47"/>
    <mergeCell ref="UHO47:UHP47"/>
    <mergeCell ref="UHQ47:UHR47"/>
    <mergeCell ref="UHS47:UHT47"/>
    <mergeCell ref="UHA47:UHB47"/>
    <mergeCell ref="UHC47:UHD47"/>
    <mergeCell ref="UHE47:UHF47"/>
    <mergeCell ref="UHG47:UHH47"/>
    <mergeCell ref="UHI47:UHJ47"/>
    <mergeCell ref="UGQ47:UGR47"/>
    <mergeCell ref="UGS47:UGT47"/>
    <mergeCell ref="UGU47:UGV47"/>
    <mergeCell ref="UGW47:UGX47"/>
    <mergeCell ref="UGY47:UGZ47"/>
    <mergeCell ref="UJI47:UJJ47"/>
    <mergeCell ref="UJK47:UJL47"/>
    <mergeCell ref="UJM47:UJN47"/>
    <mergeCell ref="UJO47:UJP47"/>
    <mergeCell ref="UJQ47:UJR47"/>
    <mergeCell ref="UIY47:UIZ47"/>
    <mergeCell ref="UJA47:UJB47"/>
    <mergeCell ref="UJC47:UJD47"/>
    <mergeCell ref="UJE47:UJF47"/>
    <mergeCell ref="UJG47:UJH47"/>
    <mergeCell ref="UIO47:UIP47"/>
    <mergeCell ref="UIQ47:UIR47"/>
    <mergeCell ref="UIS47:UIT47"/>
    <mergeCell ref="UIU47:UIV47"/>
    <mergeCell ref="UIW47:UIX47"/>
    <mergeCell ref="UIE47:UIF47"/>
    <mergeCell ref="UIG47:UIH47"/>
    <mergeCell ref="UII47:UIJ47"/>
    <mergeCell ref="UIK47:UIL47"/>
    <mergeCell ref="UIM47:UIN47"/>
    <mergeCell ref="UKW47:UKX47"/>
    <mergeCell ref="UKY47:UKZ47"/>
    <mergeCell ref="ULA47:ULB47"/>
    <mergeCell ref="ULC47:ULD47"/>
    <mergeCell ref="ULE47:ULF47"/>
    <mergeCell ref="UKM47:UKN47"/>
    <mergeCell ref="UKO47:UKP47"/>
    <mergeCell ref="UKQ47:UKR47"/>
    <mergeCell ref="UKS47:UKT47"/>
    <mergeCell ref="UKU47:UKV47"/>
    <mergeCell ref="UKC47:UKD47"/>
    <mergeCell ref="UKE47:UKF47"/>
    <mergeCell ref="UKG47:UKH47"/>
    <mergeCell ref="UKI47:UKJ47"/>
    <mergeCell ref="UKK47:UKL47"/>
    <mergeCell ref="UJS47:UJT47"/>
    <mergeCell ref="UJU47:UJV47"/>
    <mergeCell ref="UJW47:UJX47"/>
    <mergeCell ref="UJY47:UJZ47"/>
    <mergeCell ref="UKA47:UKB47"/>
    <mergeCell ref="UMK47:UML47"/>
    <mergeCell ref="UMM47:UMN47"/>
    <mergeCell ref="UMO47:UMP47"/>
    <mergeCell ref="UMQ47:UMR47"/>
    <mergeCell ref="UMS47:UMT47"/>
    <mergeCell ref="UMA47:UMB47"/>
    <mergeCell ref="UMC47:UMD47"/>
    <mergeCell ref="UME47:UMF47"/>
    <mergeCell ref="UMG47:UMH47"/>
    <mergeCell ref="UMI47:UMJ47"/>
    <mergeCell ref="ULQ47:ULR47"/>
    <mergeCell ref="ULS47:ULT47"/>
    <mergeCell ref="ULU47:ULV47"/>
    <mergeCell ref="ULW47:ULX47"/>
    <mergeCell ref="ULY47:ULZ47"/>
    <mergeCell ref="ULG47:ULH47"/>
    <mergeCell ref="ULI47:ULJ47"/>
    <mergeCell ref="ULK47:ULL47"/>
    <mergeCell ref="ULM47:ULN47"/>
    <mergeCell ref="ULO47:ULP47"/>
    <mergeCell ref="UNY47:UNZ47"/>
    <mergeCell ref="UOA47:UOB47"/>
    <mergeCell ref="UOC47:UOD47"/>
    <mergeCell ref="UOE47:UOF47"/>
    <mergeCell ref="UOG47:UOH47"/>
    <mergeCell ref="UNO47:UNP47"/>
    <mergeCell ref="UNQ47:UNR47"/>
    <mergeCell ref="UNS47:UNT47"/>
    <mergeCell ref="UNU47:UNV47"/>
    <mergeCell ref="UNW47:UNX47"/>
    <mergeCell ref="UNE47:UNF47"/>
    <mergeCell ref="UNG47:UNH47"/>
    <mergeCell ref="UNI47:UNJ47"/>
    <mergeCell ref="UNK47:UNL47"/>
    <mergeCell ref="UNM47:UNN47"/>
    <mergeCell ref="UMU47:UMV47"/>
    <mergeCell ref="UMW47:UMX47"/>
    <mergeCell ref="UMY47:UMZ47"/>
    <mergeCell ref="UNA47:UNB47"/>
    <mergeCell ref="UNC47:UND47"/>
    <mergeCell ref="UPM47:UPN47"/>
    <mergeCell ref="UPO47:UPP47"/>
    <mergeCell ref="UPQ47:UPR47"/>
    <mergeCell ref="UPS47:UPT47"/>
    <mergeCell ref="UPU47:UPV47"/>
    <mergeCell ref="UPC47:UPD47"/>
    <mergeCell ref="UPE47:UPF47"/>
    <mergeCell ref="UPG47:UPH47"/>
    <mergeCell ref="UPI47:UPJ47"/>
    <mergeCell ref="UPK47:UPL47"/>
    <mergeCell ref="UOS47:UOT47"/>
    <mergeCell ref="UOU47:UOV47"/>
    <mergeCell ref="UOW47:UOX47"/>
    <mergeCell ref="UOY47:UOZ47"/>
    <mergeCell ref="UPA47:UPB47"/>
    <mergeCell ref="UOI47:UOJ47"/>
    <mergeCell ref="UOK47:UOL47"/>
    <mergeCell ref="UOM47:UON47"/>
    <mergeCell ref="UOO47:UOP47"/>
    <mergeCell ref="UOQ47:UOR47"/>
    <mergeCell ref="URA47:URB47"/>
    <mergeCell ref="URC47:URD47"/>
    <mergeCell ref="URE47:URF47"/>
    <mergeCell ref="URG47:URH47"/>
    <mergeCell ref="URI47:URJ47"/>
    <mergeCell ref="UQQ47:UQR47"/>
    <mergeCell ref="UQS47:UQT47"/>
    <mergeCell ref="UQU47:UQV47"/>
    <mergeCell ref="UQW47:UQX47"/>
    <mergeCell ref="UQY47:UQZ47"/>
    <mergeCell ref="UQG47:UQH47"/>
    <mergeCell ref="UQI47:UQJ47"/>
    <mergeCell ref="UQK47:UQL47"/>
    <mergeCell ref="UQM47:UQN47"/>
    <mergeCell ref="UQO47:UQP47"/>
    <mergeCell ref="UPW47:UPX47"/>
    <mergeCell ref="UPY47:UPZ47"/>
    <mergeCell ref="UQA47:UQB47"/>
    <mergeCell ref="UQC47:UQD47"/>
    <mergeCell ref="UQE47:UQF47"/>
    <mergeCell ref="USO47:USP47"/>
    <mergeCell ref="USQ47:USR47"/>
    <mergeCell ref="USS47:UST47"/>
    <mergeCell ref="USU47:USV47"/>
    <mergeCell ref="USW47:USX47"/>
    <mergeCell ref="USE47:USF47"/>
    <mergeCell ref="USG47:USH47"/>
    <mergeCell ref="USI47:USJ47"/>
    <mergeCell ref="USK47:USL47"/>
    <mergeCell ref="USM47:USN47"/>
    <mergeCell ref="URU47:URV47"/>
    <mergeCell ref="URW47:URX47"/>
    <mergeCell ref="URY47:URZ47"/>
    <mergeCell ref="USA47:USB47"/>
    <mergeCell ref="USC47:USD47"/>
    <mergeCell ref="URK47:URL47"/>
    <mergeCell ref="URM47:URN47"/>
    <mergeCell ref="URO47:URP47"/>
    <mergeCell ref="URQ47:URR47"/>
    <mergeCell ref="URS47:URT47"/>
    <mergeCell ref="UUC47:UUD47"/>
    <mergeCell ref="UUE47:UUF47"/>
    <mergeCell ref="UUG47:UUH47"/>
    <mergeCell ref="UUI47:UUJ47"/>
    <mergeCell ref="UUK47:UUL47"/>
    <mergeCell ref="UTS47:UTT47"/>
    <mergeCell ref="UTU47:UTV47"/>
    <mergeCell ref="UTW47:UTX47"/>
    <mergeCell ref="UTY47:UTZ47"/>
    <mergeCell ref="UUA47:UUB47"/>
    <mergeCell ref="UTI47:UTJ47"/>
    <mergeCell ref="UTK47:UTL47"/>
    <mergeCell ref="UTM47:UTN47"/>
    <mergeCell ref="UTO47:UTP47"/>
    <mergeCell ref="UTQ47:UTR47"/>
    <mergeCell ref="USY47:USZ47"/>
    <mergeCell ref="UTA47:UTB47"/>
    <mergeCell ref="UTC47:UTD47"/>
    <mergeCell ref="UTE47:UTF47"/>
    <mergeCell ref="UTG47:UTH47"/>
    <mergeCell ref="UVQ47:UVR47"/>
    <mergeCell ref="UVS47:UVT47"/>
    <mergeCell ref="UVU47:UVV47"/>
    <mergeCell ref="UVW47:UVX47"/>
    <mergeCell ref="UVY47:UVZ47"/>
    <mergeCell ref="UVG47:UVH47"/>
    <mergeCell ref="UVI47:UVJ47"/>
    <mergeCell ref="UVK47:UVL47"/>
    <mergeCell ref="UVM47:UVN47"/>
    <mergeCell ref="UVO47:UVP47"/>
    <mergeCell ref="UUW47:UUX47"/>
    <mergeCell ref="UUY47:UUZ47"/>
    <mergeCell ref="UVA47:UVB47"/>
    <mergeCell ref="UVC47:UVD47"/>
    <mergeCell ref="UVE47:UVF47"/>
    <mergeCell ref="UUM47:UUN47"/>
    <mergeCell ref="UUO47:UUP47"/>
    <mergeCell ref="UUQ47:UUR47"/>
    <mergeCell ref="UUS47:UUT47"/>
    <mergeCell ref="UUU47:UUV47"/>
    <mergeCell ref="UXE47:UXF47"/>
    <mergeCell ref="UXG47:UXH47"/>
    <mergeCell ref="UXI47:UXJ47"/>
    <mergeCell ref="UXK47:UXL47"/>
    <mergeCell ref="UXM47:UXN47"/>
    <mergeCell ref="UWU47:UWV47"/>
    <mergeCell ref="UWW47:UWX47"/>
    <mergeCell ref="UWY47:UWZ47"/>
    <mergeCell ref="UXA47:UXB47"/>
    <mergeCell ref="UXC47:UXD47"/>
    <mergeCell ref="UWK47:UWL47"/>
    <mergeCell ref="UWM47:UWN47"/>
    <mergeCell ref="UWO47:UWP47"/>
    <mergeCell ref="UWQ47:UWR47"/>
    <mergeCell ref="UWS47:UWT47"/>
    <mergeCell ref="UWA47:UWB47"/>
    <mergeCell ref="UWC47:UWD47"/>
    <mergeCell ref="UWE47:UWF47"/>
    <mergeCell ref="UWG47:UWH47"/>
    <mergeCell ref="UWI47:UWJ47"/>
    <mergeCell ref="UYS47:UYT47"/>
    <mergeCell ref="UYU47:UYV47"/>
    <mergeCell ref="UYW47:UYX47"/>
    <mergeCell ref="UYY47:UYZ47"/>
    <mergeCell ref="UZA47:UZB47"/>
    <mergeCell ref="UYI47:UYJ47"/>
    <mergeCell ref="UYK47:UYL47"/>
    <mergeCell ref="UYM47:UYN47"/>
    <mergeCell ref="UYO47:UYP47"/>
    <mergeCell ref="UYQ47:UYR47"/>
    <mergeCell ref="UXY47:UXZ47"/>
    <mergeCell ref="UYA47:UYB47"/>
    <mergeCell ref="UYC47:UYD47"/>
    <mergeCell ref="UYE47:UYF47"/>
    <mergeCell ref="UYG47:UYH47"/>
    <mergeCell ref="UXO47:UXP47"/>
    <mergeCell ref="UXQ47:UXR47"/>
    <mergeCell ref="UXS47:UXT47"/>
    <mergeCell ref="UXU47:UXV47"/>
    <mergeCell ref="UXW47:UXX47"/>
    <mergeCell ref="VAG47:VAH47"/>
    <mergeCell ref="VAI47:VAJ47"/>
    <mergeCell ref="VAK47:VAL47"/>
    <mergeCell ref="VAM47:VAN47"/>
    <mergeCell ref="VAO47:VAP47"/>
    <mergeCell ref="UZW47:UZX47"/>
    <mergeCell ref="UZY47:UZZ47"/>
    <mergeCell ref="VAA47:VAB47"/>
    <mergeCell ref="VAC47:VAD47"/>
    <mergeCell ref="VAE47:VAF47"/>
    <mergeCell ref="UZM47:UZN47"/>
    <mergeCell ref="UZO47:UZP47"/>
    <mergeCell ref="UZQ47:UZR47"/>
    <mergeCell ref="UZS47:UZT47"/>
    <mergeCell ref="UZU47:UZV47"/>
    <mergeCell ref="UZC47:UZD47"/>
    <mergeCell ref="UZE47:UZF47"/>
    <mergeCell ref="UZG47:UZH47"/>
    <mergeCell ref="UZI47:UZJ47"/>
    <mergeCell ref="UZK47:UZL47"/>
    <mergeCell ref="VBU47:VBV47"/>
    <mergeCell ref="VBW47:VBX47"/>
    <mergeCell ref="VBY47:VBZ47"/>
    <mergeCell ref="VCA47:VCB47"/>
    <mergeCell ref="VCC47:VCD47"/>
    <mergeCell ref="VBK47:VBL47"/>
    <mergeCell ref="VBM47:VBN47"/>
    <mergeCell ref="VBO47:VBP47"/>
    <mergeCell ref="VBQ47:VBR47"/>
    <mergeCell ref="VBS47:VBT47"/>
    <mergeCell ref="VBA47:VBB47"/>
    <mergeCell ref="VBC47:VBD47"/>
    <mergeCell ref="VBE47:VBF47"/>
    <mergeCell ref="VBG47:VBH47"/>
    <mergeCell ref="VBI47:VBJ47"/>
    <mergeCell ref="VAQ47:VAR47"/>
    <mergeCell ref="VAS47:VAT47"/>
    <mergeCell ref="VAU47:VAV47"/>
    <mergeCell ref="VAW47:VAX47"/>
    <mergeCell ref="VAY47:VAZ47"/>
    <mergeCell ref="VDI47:VDJ47"/>
    <mergeCell ref="VDK47:VDL47"/>
    <mergeCell ref="VDM47:VDN47"/>
    <mergeCell ref="VDO47:VDP47"/>
    <mergeCell ref="VDQ47:VDR47"/>
    <mergeCell ref="VCY47:VCZ47"/>
    <mergeCell ref="VDA47:VDB47"/>
    <mergeCell ref="VDC47:VDD47"/>
    <mergeCell ref="VDE47:VDF47"/>
    <mergeCell ref="VDG47:VDH47"/>
    <mergeCell ref="VCO47:VCP47"/>
    <mergeCell ref="VCQ47:VCR47"/>
    <mergeCell ref="VCS47:VCT47"/>
    <mergeCell ref="VCU47:VCV47"/>
    <mergeCell ref="VCW47:VCX47"/>
    <mergeCell ref="VCE47:VCF47"/>
    <mergeCell ref="VCG47:VCH47"/>
    <mergeCell ref="VCI47:VCJ47"/>
    <mergeCell ref="VCK47:VCL47"/>
    <mergeCell ref="VCM47:VCN47"/>
    <mergeCell ref="VEW47:VEX47"/>
    <mergeCell ref="VEY47:VEZ47"/>
    <mergeCell ref="VFA47:VFB47"/>
    <mergeCell ref="VFC47:VFD47"/>
    <mergeCell ref="VFE47:VFF47"/>
    <mergeCell ref="VEM47:VEN47"/>
    <mergeCell ref="VEO47:VEP47"/>
    <mergeCell ref="VEQ47:VER47"/>
    <mergeCell ref="VES47:VET47"/>
    <mergeCell ref="VEU47:VEV47"/>
    <mergeCell ref="VEC47:VED47"/>
    <mergeCell ref="VEE47:VEF47"/>
    <mergeCell ref="VEG47:VEH47"/>
    <mergeCell ref="VEI47:VEJ47"/>
    <mergeCell ref="VEK47:VEL47"/>
    <mergeCell ref="VDS47:VDT47"/>
    <mergeCell ref="VDU47:VDV47"/>
    <mergeCell ref="VDW47:VDX47"/>
    <mergeCell ref="VDY47:VDZ47"/>
    <mergeCell ref="VEA47:VEB47"/>
    <mergeCell ref="VGK47:VGL47"/>
    <mergeCell ref="VGM47:VGN47"/>
    <mergeCell ref="VGO47:VGP47"/>
    <mergeCell ref="VGQ47:VGR47"/>
    <mergeCell ref="VGS47:VGT47"/>
    <mergeCell ref="VGA47:VGB47"/>
    <mergeCell ref="VGC47:VGD47"/>
    <mergeCell ref="VGE47:VGF47"/>
    <mergeCell ref="VGG47:VGH47"/>
    <mergeCell ref="VGI47:VGJ47"/>
    <mergeCell ref="VFQ47:VFR47"/>
    <mergeCell ref="VFS47:VFT47"/>
    <mergeCell ref="VFU47:VFV47"/>
    <mergeCell ref="VFW47:VFX47"/>
    <mergeCell ref="VFY47:VFZ47"/>
    <mergeCell ref="VFG47:VFH47"/>
    <mergeCell ref="VFI47:VFJ47"/>
    <mergeCell ref="VFK47:VFL47"/>
    <mergeCell ref="VFM47:VFN47"/>
    <mergeCell ref="VFO47:VFP47"/>
    <mergeCell ref="VHY47:VHZ47"/>
    <mergeCell ref="VIA47:VIB47"/>
    <mergeCell ref="VIC47:VID47"/>
    <mergeCell ref="VIE47:VIF47"/>
    <mergeCell ref="VIG47:VIH47"/>
    <mergeCell ref="VHO47:VHP47"/>
    <mergeCell ref="VHQ47:VHR47"/>
    <mergeCell ref="VHS47:VHT47"/>
    <mergeCell ref="VHU47:VHV47"/>
    <mergeCell ref="VHW47:VHX47"/>
    <mergeCell ref="VHE47:VHF47"/>
    <mergeCell ref="VHG47:VHH47"/>
    <mergeCell ref="VHI47:VHJ47"/>
    <mergeCell ref="VHK47:VHL47"/>
    <mergeCell ref="VHM47:VHN47"/>
    <mergeCell ref="VGU47:VGV47"/>
    <mergeCell ref="VGW47:VGX47"/>
    <mergeCell ref="VGY47:VGZ47"/>
    <mergeCell ref="VHA47:VHB47"/>
    <mergeCell ref="VHC47:VHD47"/>
    <mergeCell ref="VJM47:VJN47"/>
    <mergeCell ref="VJO47:VJP47"/>
    <mergeCell ref="VJQ47:VJR47"/>
    <mergeCell ref="VJS47:VJT47"/>
    <mergeCell ref="VJU47:VJV47"/>
    <mergeCell ref="VJC47:VJD47"/>
    <mergeCell ref="VJE47:VJF47"/>
    <mergeCell ref="VJG47:VJH47"/>
    <mergeCell ref="VJI47:VJJ47"/>
    <mergeCell ref="VJK47:VJL47"/>
    <mergeCell ref="VIS47:VIT47"/>
    <mergeCell ref="VIU47:VIV47"/>
    <mergeCell ref="VIW47:VIX47"/>
    <mergeCell ref="VIY47:VIZ47"/>
    <mergeCell ref="VJA47:VJB47"/>
    <mergeCell ref="VII47:VIJ47"/>
    <mergeCell ref="VIK47:VIL47"/>
    <mergeCell ref="VIM47:VIN47"/>
    <mergeCell ref="VIO47:VIP47"/>
    <mergeCell ref="VIQ47:VIR47"/>
    <mergeCell ref="VLA47:VLB47"/>
    <mergeCell ref="VLC47:VLD47"/>
    <mergeCell ref="VLE47:VLF47"/>
    <mergeCell ref="VLG47:VLH47"/>
    <mergeCell ref="VLI47:VLJ47"/>
    <mergeCell ref="VKQ47:VKR47"/>
    <mergeCell ref="VKS47:VKT47"/>
    <mergeCell ref="VKU47:VKV47"/>
    <mergeCell ref="VKW47:VKX47"/>
    <mergeCell ref="VKY47:VKZ47"/>
    <mergeCell ref="VKG47:VKH47"/>
    <mergeCell ref="VKI47:VKJ47"/>
    <mergeCell ref="VKK47:VKL47"/>
    <mergeCell ref="VKM47:VKN47"/>
    <mergeCell ref="VKO47:VKP47"/>
    <mergeCell ref="VJW47:VJX47"/>
    <mergeCell ref="VJY47:VJZ47"/>
    <mergeCell ref="VKA47:VKB47"/>
    <mergeCell ref="VKC47:VKD47"/>
    <mergeCell ref="VKE47:VKF47"/>
    <mergeCell ref="VMO47:VMP47"/>
    <mergeCell ref="VMQ47:VMR47"/>
    <mergeCell ref="VMS47:VMT47"/>
    <mergeCell ref="VMU47:VMV47"/>
    <mergeCell ref="VMW47:VMX47"/>
    <mergeCell ref="VME47:VMF47"/>
    <mergeCell ref="VMG47:VMH47"/>
    <mergeCell ref="VMI47:VMJ47"/>
    <mergeCell ref="VMK47:VML47"/>
    <mergeCell ref="VMM47:VMN47"/>
    <mergeCell ref="VLU47:VLV47"/>
    <mergeCell ref="VLW47:VLX47"/>
    <mergeCell ref="VLY47:VLZ47"/>
    <mergeCell ref="VMA47:VMB47"/>
    <mergeCell ref="VMC47:VMD47"/>
    <mergeCell ref="VLK47:VLL47"/>
    <mergeCell ref="VLM47:VLN47"/>
    <mergeCell ref="VLO47:VLP47"/>
    <mergeCell ref="VLQ47:VLR47"/>
    <mergeCell ref="VLS47:VLT47"/>
    <mergeCell ref="VOC47:VOD47"/>
    <mergeCell ref="VOE47:VOF47"/>
    <mergeCell ref="VOG47:VOH47"/>
    <mergeCell ref="VOI47:VOJ47"/>
    <mergeCell ref="VOK47:VOL47"/>
    <mergeCell ref="VNS47:VNT47"/>
    <mergeCell ref="VNU47:VNV47"/>
    <mergeCell ref="VNW47:VNX47"/>
    <mergeCell ref="VNY47:VNZ47"/>
    <mergeCell ref="VOA47:VOB47"/>
    <mergeCell ref="VNI47:VNJ47"/>
    <mergeCell ref="VNK47:VNL47"/>
    <mergeCell ref="VNM47:VNN47"/>
    <mergeCell ref="VNO47:VNP47"/>
    <mergeCell ref="VNQ47:VNR47"/>
    <mergeCell ref="VMY47:VMZ47"/>
    <mergeCell ref="VNA47:VNB47"/>
    <mergeCell ref="VNC47:VND47"/>
    <mergeCell ref="VNE47:VNF47"/>
    <mergeCell ref="VNG47:VNH47"/>
    <mergeCell ref="VPQ47:VPR47"/>
    <mergeCell ref="VPS47:VPT47"/>
    <mergeCell ref="VPU47:VPV47"/>
    <mergeCell ref="VPW47:VPX47"/>
    <mergeCell ref="VPY47:VPZ47"/>
    <mergeCell ref="VPG47:VPH47"/>
    <mergeCell ref="VPI47:VPJ47"/>
    <mergeCell ref="VPK47:VPL47"/>
    <mergeCell ref="VPM47:VPN47"/>
    <mergeCell ref="VPO47:VPP47"/>
    <mergeCell ref="VOW47:VOX47"/>
    <mergeCell ref="VOY47:VOZ47"/>
    <mergeCell ref="VPA47:VPB47"/>
    <mergeCell ref="VPC47:VPD47"/>
    <mergeCell ref="VPE47:VPF47"/>
    <mergeCell ref="VOM47:VON47"/>
    <mergeCell ref="VOO47:VOP47"/>
    <mergeCell ref="VOQ47:VOR47"/>
    <mergeCell ref="VOS47:VOT47"/>
    <mergeCell ref="VOU47:VOV47"/>
    <mergeCell ref="VRE47:VRF47"/>
    <mergeCell ref="VRG47:VRH47"/>
    <mergeCell ref="VRI47:VRJ47"/>
    <mergeCell ref="VRK47:VRL47"/>
    <mergeCell ref="VRM47:VRN47"/>
    <mergeCell ref="VQU47:VQV47"/>
    <mergeCell ref="VQW47:VQX47"/>
    <mergeCell ref="VQY47:VQZ47"/>
    <mergeCell ref="VRA47:VRB47"/>
    <mergeCell ref="VRC47:VRD47"/>
    <mergeCell ref="VQK47:VQL47"/>
    <mergeCell ref="VQM47:VQN47"/>
    <mergeCell ref="VQO47:VQP47"/>
    <mergeCell ref="VQQ47:VQR47"/>
    <mergeCell ref="VQS47:VQT47"/>
    <mergeCell ref="VQA47:VQB47"/>
    <mergeCell ref="VQC47:VQD47"/>
    <mergeCell ref="VQE47:VQF47"/>
    <mergeCell ref="VQG47:VQH47"/>
    <mergeCell ref="VQI47:VQJ47"/>
    <mergeCell ref="VSS47:VST47"/>
    <mergeCell ref="VSU47:VSV47"/>
    <mergeCell ref="VSW47:VSX47"/>
    <mergeCell ref="VSY47:VSZ47"/>
    <mergeCell ref="VTA47:VTB47"/>
    <mergeCell ref="VSI47:VSJ47"/>
    <mergeCell ref="VSK47:VSL47"/>
    <mergeCell ref="VSM47:VSN47"/>
    <mergeCell ref="VSO47:VSP47"/>
    <mergeCell ref="VSQ47:VSR47"/>
    <mergeCell ref="VRY47:VRZ47"/>
    <mergeCell ref="VSA47:VSB47"/>
    <mergeCell ref="VSC47:VSD47"/>
    <mergeCell ref="VSE47:VSF47"/>
    <mergeCell ref="VSG47:VSH47"/>
    <mergeCell ref="VRO47:VRP47"/>
    <mergeCell ref="VRQ47:VRR47"/>
    <mergeCell ref="VRS47:VRT47"/>
    <mergeCell ref="VRU47:VRV47"/>
    <mergeCell ref="VRW47:VRX47"/>
    <mergeCell ref="VUG47:VUH47"/>
    <mergeCell ref="VUI47:VUJ47"/>
    <mergeCell ref="VUK47:VUL47"/>
    <mergeCell ref="VUM47:VUN47"/>
    <mergeCell ref="VUO47:VUP47"/>
    <mergeCell ref="VTW47:VTX47"/>
    <mergeCell ref="VTY47:VTZ47"/>
    <mergeCell ref="VUA47:VUB47"/>
    <mergeCell ref="VUC47:VUD47"/>
    <mergeCell ref="VUE47:VUF47"/>
    <mergeCell ref="VTM47:VTN47"/>
    <mergeCell ref="VTO47:VTP47"/>
    <mergeCell ref="VTQ47:VTR47"/>
    <mergeCell ref="VTS47:VTT47"/>
    <mergeCell ref="VTU47:VTV47"/>
    <mergeCell ref="VTC47:VTD47"/>
    <mergeCell ref="VTE47:VTF47"/>
    <mergeCell ref="VTG47:VTH47"/>
    <mergeCell ref="VTI47:VTJ47"/>
    <mergeCell ref="VTK47:VTL47"/>
    <mergeCell ref="VVU47:VVV47"/>
    <mergeCell ref="VVW47:VVX47"/>
    <mergeCell ref="VVY47:VVZ47"/>
    <mergeCell ref="VWA47:VWB47"/>
    <mergeCell ref="VWC47:VWD47"/>
    <mergeCell ref="VVK47:VVL47"/>
    <mergeCell ref="VVM47:VVN47"/>
    <mergeCell ref="VVO47:VVP47"/>
    <mergeCell ref="VVQ47:VVR47"/>
    <mergeCell ref="VVS47:VVT47"/>
    <mergeCell ref="VVA47:VVB47"/>
    <mergeCell ref="VVC47:VVD47"/>
    <mergeCell ref="VVE47:VVF47"/>
    <mergeCell ref="VVG47:VVH47"/>
    <mergeCell ref="VVI47:VVJ47"/>
    <mergeCell ref="VUQ47:VUR47"/>
    <mergeCell ref="VUS47:VUT47"/>
    <mergeCell ref="VUU47:VUV47"/>
    <mergeCell ref="VUW47:VUX47"/>
    <mergeCell ref="VUY47:VUZ47"/>
    <mergeCell ref="VXI47:VXJ47"/>
    <mergeCell ref="VXK47:VXL47"/>
    <mergeCell ref="VXM47:VXN47"/>
    <mergeCell ref="VXO47:VXP47"/>
    <mergeCell ref="VXQ47:VXR47"/>
    <mergeCell ref="VWY47:VWZ47"/>
    <mergeCell ref="VXA47:VXB47"/>
    <mergeCell ref="VXC47:VXD47"/>
    <mergeCell ref="VXE47:VXF47"/>
    <mergeCell ref="VXG47:VXH47"/>
    <mergeCell ref="VWO47:VWP47"/>
    <mergeCell ref="VWQ47:VWR47"/>
    <mergeCell ref="VWS47:VWT47"/>
    <mergeCell ref="VWU47:VWV47"/>
    <mergeCell ref="VWW47:VWX47"/>
    <mergeCell ref="VWE47:VWF47"/>
    <mergeCell ref="VWG47:VWH47"/>
    <mergeCell ref="VWI47:VWJ47"/>
    <mergeCell ref="VWK47:VWL47"/>
    <mergeCell ref="VWM47:VWN47"/>
    <mergeCell ref="VYW47:VYX47"/>
    <mergeCell ref="VYY47:VYZ47"/>
    <mergeCell ref="VZA47:VZB47"/>
    <mergeCell ref="VZC47:VZD47"/>
    <mergeCell ref="VZE47:VZF47"/>
    <mergeCell ref="VYM47:VYN47"/>
    <mergeCell ref="VYO47:VYP47"/>
    <mergeCell ref="VYQ47:VYR47"/>
    <mergeCell ref="VYS47:VYT47"/>
    <mergeCell ref="VYU47:VYV47"/>
    <mergeCell ref="VYC47:VYD47"/>
    <mergeCell ref="VYE47:VYF47"/>
    <mergeCell ref="VYG47:VYH47"/>
    <mergeCell ref="VYI47:VYJ47"/>
    <mergeCell ref="VYK47:VYL47"/>
    <mergeCell ref="VXS47:VXT47"/>
    <mergeCell ref="VXU47:VXV47"/>
    <mergeCell ref="VXW47:VXX47"/>
    <mergeCell ref="VXY47:VXZ47"/>
    <mergeCell ref="VYA47:VYB47"/>
    <mergeCell ref="WAK47:WAL47"/>
    <mergeCell ref="WAM47:WAN47"/>
    <mergeCell ref="WAO47:WAP47"/>
    <mergeCell ref="WAQ47:WAR47"/>
    <mergeCell ref="WAS47:WAT47"/>
    <mergeCell ref="WAA47:WAB47"/>
    <mergeCell ref="WAC47:WAD47"/>
    <mergeCell ref="WAE47:WAF47"/>
    <mergeCell ref="WAG47:WAH47"/>
    <mergeCell ref="WAI47:WAJ47"/>
    <mergeCell ref="VZQ47:VZR47"/>
    <mergeCell ref="VZS47:VZT47"/>
    <mergeCell ref="VZU47:VZV47"/>
    <mergeCell ref="VZW47:VZX47"/>
    <mergeCell ref="VZY47:VZZ47"/>
    <mergeCell ref="VZG47:VZH47"/>
    <mergeCell ref="VZI47:VZJ47"/>
    <mergeCell ref="VZK47:VZL47"/>
    <mergeCell ref="VZM47:VZN47"/>
    <mergeCell ref="VZO47:VZP47"/>
    <mergeCell ref="WBY47:WBZ47"/>
    <mergeCell ref="WCA47:WCB47"/>
    <mergeCell ref="WCC47:WCD47"/>
    <mergeCell ref="WCE47:WCF47"/>
    <mergeCell ref="WCG47:WCH47"/>
    <mergeCell ref="WBO47:WBP47"/>
    <mergeCell ref="WBQ47:WBR47"/>
    <mergeCell ref="WBS47:WBT47"/>
    <mergeCell ref="WBU47:WBV47"/>
    <mergeCell ref="WBW47:WBX47"/>
    <mergeCell ref="WBE47:WBF47"/>
    <mergeCell ref="WBG47:WBH47"/>
    <mergeCell ref="WBI47:WBJ47"/>
    <mergeCell ref="WBK47:WBL47"/>
    <mergeCell ref="WBM47:WBN47"/>
    <mergeCell ref="WAU47:WAV47"/>
    <mergeCell ref="WAW47:WAX47"/>
    <mergeCell ref="WAY47:WAZ47"/>
    <mergeCell ref="WBA47:WBB47"/>
    <mergeCell ref="WBC47:WBD47"/>
    <mergeCell ref="WDM47:WDN47"/>
    <mergeCell ref="WDO47:WDP47"/>
    <mergeCell ref="WDQ47:WDR47"/>
    <mergeCell ref="WDS47:WDT47"/>
    <mergeCell ref="WDU47:WDV47"/>
    <mergeCell ref="WDC47:WDD47"/>
    <mergeCell ref="WDE47:WDF47"/>
    <mergeCell ref="WDG47:WDH47"/>
    <mergeCell ref="WDI47:WDJ47"/>
    <mergeCell ref="WDK47:WDL47"/>
    <mergeCell ref="WCS47:WCT47"/>
    <mergeCell ref="WCU47:WCV47"/>
    <mergeCell ref="WCW47:WCX47"/>
    <mergeCell ref="WCY47:WCZ47"/>
    <mergeCell ref="WDA47:WDB47"/>
    <mergeCell ref="WCI47:WCJ47"/>
    <mergeCell ref="WCK47:WCL47"/>
    <mergeCell ref="WCM47:WCN47"/>
    <mergeCell ref="WCO47:WCP47"/>
    <mergeCell ref="WCQ47:WCR47"/>
    <mergeCell ref="WFA47:WFB47"/>
    <mergeCell ref="WFC47:WFD47"/>
    <mergeCell ref="WFE47:WFF47"/>
    <mergeCell ref="WFG47:WFH47"/>
    <mergeCell ref="WFI47:WFJ47"/>
    <mergeCell ref="WEQ47:WER47"/>
    <mergeCell ref="WES47:WET47"/>
    <mergeCell ref="WEU47:WEV47"/>
    <mergeCell ref="WEW47:WEX47"/>
    <mergeCell ref="WEY47:WEZ47"/>
    <mergeCell ref="WEG47:WEH47"/>
    <mergeCell ref="WEI47:WEJ47"/>
    <mergeCell ref="WEK47:WEL47"/>
    <mergeCell ref="WEM47:WEN47"/>
    <mergeCell ref="WEO47:WEP47"/>
    <mergeCell ref="WDW47:WDX47"/>
    <mergeCell ref="WDY47:WDZ47"/>
    <mergeCell ref="WEA47:WEB47"/>
    <mergeCell ref="WEC47:WED47"/>
    <mergeCell ref="WEE47:WEF47"/>
    <mergeCell ref="WGO47:WGP47"/>
    <mergeCell ref="WGQ47:WGR47"/>
    <mergeCell ref="WGS47:WGT47"/>
    <mergeCell ref="WGU47:WGV47"/>
    <mergeCell ref="WGW47:WGX47"/>
    <mergeCell ref="WGE47:WGF47"/>
    <mergeCell ref="WGG47:WGH47"/>
    <mergeCell ref="WGI47:WGJ47"/>
    <mergeCell ref="WGK47:WGL47"/>
    <mergeCell ref="WGM47:WGN47"/>
    <mergeCell ref="WFU47:WFV47"/>
    <mergeCell ref="WFW47:WFX47"/>
    <mergeCell ref="WFY47:WFZ47"/>
    <mergeCell ref="WGA47:WGB47"/>
    <mergeCell ref="WGC47:WGD47"/>
    <mergeCell ref="WFK47:WFL47"/>
    <mergeCell ref="WFM47:WFN47"/>
    <mergeCell ref="WFO47:WFP47"/>
    <mergeCell ref="WFQ47:WFR47"/>
    <mergeCell ref="WFS47:WFT47"/>
    <mergeCell ref="WIC47:WID47"/>
    <mergeCell ref="WIE47:WIF47"/>
    <mergeCell ref="WIG47:WIH47"/>
    <mergeCell ref="WII47:WIJ47"/>
    <mergeCell ref="WIK47:WIL47"/>
    <mergeCell ref="WHS47:WHT47"/>
    <mergeCell ref="WHU47:WHV47"/>
    <mergeCell ref="WHW47:WHX47"/>
    <mergeCell ref="WHY47:WHZ47"/>
    <mergeCell ref="WIA47:WIB47"/>
    <mergeCell ref="WHI47:WHJ47"/>
    <mergeCell ref="WHK47:WHL47"/>
    <mergeCell ref="WHM47:WHN47"/>
    <mergeCell ref="WHO47:WHP47"/>
    <mergeCell ref="WHQ47:WHR47"/>
    <mergeCell ref="WGY47:WGZ47"/>
    <mergeCell ref="WHA47:WHB47"/>
    <mergeCell ref="WHC47:WHD47"/>
    <mergeCell ref="WHE47:WHF47"/>
    <mergeCell ref="WHG47:WHH47"/>
    <mergeCell ref="WJQ47:WJR47"/>
    <mergeCell ref="WJS47:WJT47"/>
    <mergeCell ref="WJU47:WJV47"/>
    <mergeCell ref="WJW47:WJX47"/>
    <mergeCell ref="WJY47:WJZ47"/>
    <mergeCell ref="WJG47:WJH47"/>
    <mergeCell ref="WJI47:WJJ47"/>
    <mergeCell ref="WJK47:WJL47"/>
    <mergeCell ref="WJM47:WJN47"/>
    <mergeCell ref="WJO47:WJP47"/>
    <mergeCell ref="WIW47:WIX47"/>
    <mergeCell ref="WIY47:WIZ47"/>
    <mergeCell ref="WJA47:WJB47"/>
    <mergeCell ref="WJC47:WJD47"/>
    <mergeCell ref="WJE47:WJF47"/>
    <mergeCell ref="WIM47:WIN47"/>
    <mergeCell ref="WIO47:WIP47"/>
    <mergeCell ref="WIQ47:WIR47"/>
    <mergeCell ref="WIS47:WIT47"/>
    <mergeCell ref="WIU47:WIV47"/>
    <mergeCell ref="WLE47:WLF47"/>
    <mergeCell ref="WLG47:WLH47"/>
    <mergeCell ref="WLI47:WLJ47"/>
    <mergeCell ref="WLK47:WLL47"/>
    <mergeCell ref="WLM47:WLN47"/>
    <mergeCell ref="WKU47:WKV47"/>
    <mergeCell ref="WKW47:WKX47"/>
    <mergeCell ref="WKY47:WKZ47"/>
    <mergeCell ref="WLA47:WLB47"/>
    <mergeCell ref="WLC47:WLD47"/>
    <mergeCell ref="WKK47:WKL47"/>
    <mergeCell ref="WKM47:WKN47"/>
    <mergeCell ref="WKO47:WKP47"/>
    <mergeCell ref="WKQ47:WKR47"/>
    <mergeCell ref="WKS47:WKT47"/>
    <mergeCell ref="WKA47:WKB47"/>
    <mergeCell ref="WKC47:WKD47"/>
    <mergeCell ref="WKE47:WKF47"/>
    <mergeCell ref="WKG47:WKH47"/>
    <mergeCell ref="WKI47:WKJ47"/>
    <mergeCell ref="WMS47:WMT47"/>
    <mergeCell ref="WMU47:WMV47"/>
    <mergeCell ref="WMW47:WMX47"/>
    <mergeCell ref="WMY47:WMZ47"/>
    <mergeCell ref="WNA47:WNB47"/>
    <mergeCell ref="WMI47:WMJ47"/>
    <mergeCell ref="WMK47:WML47"/>
    <mergeCell ref="WMM47:WMN47"/>
    <mergeCell ref="WMO47:WMP47"/>
    <mergeCell ref="WMQ47:WMR47"/>
    <mergeCell ref="WLY47:WLZ47"/>
    <mergeCell ref="WMA47:WMB47"/>
    <mergeCell ref="WMC47:WMD47"/>
    <mergeCell ref="WME47:WMF47"/>
    <mergeCell ref="WMG47:WMH47"/>
    <mergeCell ref="WLO47:WLP47"/>
    <mergeCell ref="WLQ47:WLR47"/>
    <mergeCell ref="WLS47:WLT47"/>
    <mergeCell ref="WLU47:WLV47"/>
    <mergeCell ref="WLW47:WLX47"/>
    <mergeCell ref="WOG47:WOH47"/>
    <mergeCell ref="WOI47:WOJ47"/>
    <mergeCell ref="WOK47:WOL47"/>
    <mergeCell ref="WOM47:WON47"/>
    <mergeCell ref="WOO47:WOP47"/>
    <mergeCell ref="WNW47:WNX47"/>
    <mergeCell ref="WNY47:WNZ47"/>
    <mergeCell ref="WOA47:WOB47"/>
    <mergeCell ref="WOC47:WOD47"/>
    <mergeCell ref="WOE47:WOF47"/>
    <mergeCell ref="WNM47:WNN47"/>
    <mergeCell ref="WNO47:WNP47"/>
    <mergeCell ref="WNQ47:WNR47"/>
    <mergeCell ref="WNS47:WNT47"/>
    <mergeCell ref="WNU47:WNV47"/>
    <mergeCell ref="WNC47:WND47"/>
    <mergeCell ref="WNE47:WNF47"/>
    <mergeCell ref="WNG47:WNH47"/>
    <mergeCell ref="WNI47:WNJ47"/>
    <mergeCell ref="WNK47:WNL47"/>
    <mergeCell ref="WPU47:WPV47"/>
    <mergeCell ref="WPW47:WPX47"/>
    <mergeCell ref="WPY47:WPZ47"/>
    <mergeCell ref="WQA47:WQB47"/>
    <mergeCell ref="WQC47:WQD47"/>
    <mergeCell ref="WPK47:WPL47"/>
    <mergeCell ref="WPM47:WPN47"/>
    <mergeCell ref="WPO47:WPP47"/>
    <mergeCell ref="WPQ47:WPR47"/>
    <mergeCell ref="WPS47:WPT47"/>
    <mergeCell ref="WPA47:WPB47"/>
    <mergeCell ref="WPC47:WPD47"/>
    <mergeCell ref="WPE47:WPF47"/>
    <mergeCell ref="WPG47:WPH47"/>
    <mergeCell ref="WPI47:WPJ47"/>
    <mergeCell ref="WOQ47:WOR47"/>
    <mergeCell ref="WOS47:WOT47"/>
    <mergeCell ref="WOU47:WOV47"/>
    <mergeCell ref="WOW47:WOX47"/>
    <mergeCell ref="WOY47:WOZ47"/>
    <mergeCell ref="WRI47:WRJ47"/>
    <mergeCell ref="WRK47:WRL47"/>
    <mergeCell ref="WRM47:WRN47"/>
    <mergeCell ref="WRO47:WRP47"/>
    <mergeCell ref="WRQ47:WRR47"/>
    <mergeCell ref="WQY47:WQZ47"/>
    <mergeCell ref="WRA47:WRB47"/>
    <mergeCell ref="WRC47:WRD47"/>
    <mergeCell ref="WRE47:WRF47"/>
    <mergeCell ref="WRG47:WRH47"/>
    <mergeCell ref="WQO47:WQP47"/>
    <mergeCell ref="WQQ47:WQR47"/>
    <mergeCell ref="WQS47:WQT47"/>
    <mergeCell ref="WQU47:WQV47"/>
    <mergeCell ref="WQW47:WQX47"/>
    <mergeCell ref="WQE47:WQF47"/>
    <mergeCell ref="WQG47:WQH47"/>
    <mergeCell ref="WQI47:WQJ47"/>
    <mergeCell ref="WQK47:WQL47"/>
    <mergeCell ref="WQM47:WQN47"/>
    <mergeCell ref="WSW47:WSX47"/>
    <mergeCell ref="WSY47:WSZ47"/>
    <mergeCell ref="WTA47:WTB47"/>
    <mergeCell ref="WTC47:WTD47"/>
    <mergeCell ref="WTE47:WTF47"/>
    <mergeCell ref="WSM47:WSN47"/>
    <mergeCell ref="WSO47:WSP47"/>
    <mergeCell ref="WSQ47:WSR47"/>
    <mergeCell ref="WSS47:WST47"/>
    <mergeCell ref="WSU47:WSV47"/>
    <mergeCell ref="WSC47:WSD47"/>
    <mergeCell ref="WSE47:WSF47"/>
    <mergeCell ref="WSG47:WSH47"/>
    <mergeCell ref="WSI47:WSJ47"/>
    <mergeCell ref="WSK47:WSL47"/>
    <mergeCell ref="WRS47:WRT47"/>
    <mergeCell ref="WRU47:WRV47"/>
    <mergeCell ref="WRW47:WRX47"/>
    <mergeCell ref="WRY47:WRZ47"/>
    <mergeCell ref="WSA47:WSB47"/>
    <mergeCell ref="WUK47:WUL47"/>
    <mergeCell ref="WUM47:WUN47"/>
    <mergeCell ref="WUO47:WUP47"/>
    <mergeCell ref="WUQ47:WUR47"/>
    <mergeCell ref="WUS47:WUT47"/>
    <mergeCell ref="WUA47:WUB47"/>
    <mergeCell ref="WUC47:WUD47"/>
    <mergeCell ref="WUE47:WUF47"/>
    <mergeCell ref="WUG47:WUH47"/>
    <mergeCell ref="WUI47:WUJ47"/>
    <mergeCell ref="WTQ47:WTR47"/>
    <mergeCell ref="WTS47:WTT47"/>
    <mergeCell ref="WTU47:WTV47"/>
    <mergeCell ref="WTW47:WTX47"/>
    <mergeCell ref="WTY47:WTZ47"/>
    <mergeCell ref="WTG47:WTH47"/>
    <mergeCell ref="WTI47:WTJ47"/>
    <mergeCell ref="WTK47:WTL47"/>
    <mergeCell ref="WTM47:WTN47"/>
    <mergeCell ref="WTO47:WTP47"/>
    <mergeCell ref="WVY47:WVZ47"/>
    <mergeCell ref="WWA47:WWB47"/>
    <mergeCell ref="WWC47:WWD47"/>
    <mergeCell ref="WWE47:WWF47"/>
    <mergeCell ref="WWG47:WWH47"/>
    <mergeCell ref="WVO47:WVP47"/>
    <mergeCell ref="WVQ47:WVR47"/>
    <mergeCell ref="WVS47:WVT47"/>
    <mergeCell ref="WVU47:WVV47"/>
    <mergeCell ref="WVW47:WVX47"/>
    <mergeCell ref="WVE47:WVF47"/>
    <mergeCell ref="WVG47:WVH47"/>
    <mergeCell ref="WVI47:WVJ47"/>
    <mergeCell ref="WVK47:WVL47"/>
    <mergeCell ref="WVM47:WVN47"/>
    <mergeCell ref="WUU47:WUV47"/>
    <mergeCell ref="WUW47:WUX47"/>
    <mergeCell ref="WUY47:WUZ47"/>
    <mergeCell ref="WVA47:WVB47"/>
    <mergeCell ref="WVC47:WVD47"/>
    <mergeCell ref="WYW47:WYX47"/>
    <mergeCell ref="WYY47:WYZ47"/>
    <mergeCell ref="WYG47:WYH47"/>
    <mergeCell ref="WYI47:WYJ47"/>
    <mergeCell ref="WYK47:WYL47"/>
    <mergeCell ref="WYM47:WYN47"/>
    <mergeCell ref="WYO47:WYP47"/>
    <mergeCell ref="XBO47:XBP47"/>
    <mergeCell ref="XBQ47:XBR47"/>
    <mergeCell ref="XAY47:XAZ47"/>
    <mergeCell ref="XBA47:XBB47"/>
    <mergeCell ref="XBC47:XBD47"/>
    <mergeCell ref="XBE47:XBF47"/>
    <mergeCell ref="XBG47:XBH47"/>
    <mergeCell ref="WZM47:WZN47"/>
    <mergeCell ref="WZO47:WZP47"/>
    <mergeCell ref="WZQ47:WZR47"/>
    <mergeCell ref="WZS47:WZT47"/>
    <mergeCell ref="XAO47:XAP47"/>
    <mergeCell ref="XAQ47:XAR47"/>
    <mergeCell ref="XAS47:XAT47"/>
    <mergeCell ref="XAU47:XAV47"/>
    <mergeCell ref="XAW47:XAX47"/>
    <mergeCell ref="XAE47:XAF47"/>
    <mergeCell ref="XAG47:XAH47"/>
    <mergeCell ref="WZA47:WZB47"/>
    <mergeCell ref="WZC47:WZD47"/>
    <mergeCell ref="WZE47:WZF47"/>
    <mergeCell ref="WZG47:WZH47"/>
    <mergeCell ref="WZI47:WZJ47"/>
    <mergeCell ref="WYQ47:WYR47"/>
    <mergeCell ref="WYS47:WYT47"/>
    <mergeCell ref="XFC47:XFD47"/>
    <mergeCell ref="XEK47:XEL47"/>
    <mergeCell ref="XEM47:XEN47"/>
    <mergeCell ref="XEO47:XEP47"/>
    <mergeCell ref="XEQ47:XER47"/>
    <mergeCell ref="XES47:XET47"/>
    <mergeCell ref="XEA47:XEB47"/>
    <mergeCell ref="XEC47:XED47"/>
    <mergeCell ref="XEE47:XEF47"/>
    <mergeCell ref="XEG47:XEH47"/>
    <mergeCell ref="XEI47:XEJ47"/>
    <mergeCell ref="XDQ47:XDR47"/>
    <mergeCell ref="XDS47:XDT47"/>
    <mergeCell ref="XDU47:XDV47"/>
    <mergeCell ref="XDW47:XDX47"/>
    <mergeCell ref="XDY47:XDZ47"/>
    <mergeCell ref="XCO47:XCP47"/>
    <mergeCell ref="XCQ47:XCR47"/>
    <mergeCell ref="XCS47:XCT47"/>
    <mergeCell ref="XCU47:XCV47"/>
    <mergeCell ref="XEU47:XEV47"/>
    <mergeCell ref="XEW47:XEX47"/>
    <mergeCell ref="XEY47:XEZ47"/>
    <mergeCell ref="XFA47:XFB47"/>
    <mergeCell ref="XDK47:XDL47"/>
    <mergeCell ref="XDM47:XDN47"/>
    <mergeCell ref="XDO47:XDP47"/>
    <mergeCell ref="XDG47:XDH47"/>
    <mergeCell ref="XDI47:XDJ47"/>
    <mergeCell ref="XCW47:XCX47"/>
    <mergeCell ref="XCY47:XCZ47"/>
    <mergeCell ref="XDA47:XDB47"/>
    <mergeCell ref="XDC47:XDD47"/>
    <mergeCell ref="XDE47:XDF47"/>
    <mergeCell ref="XCM47:XCN47"/>
    <mergeCell ref="XAI47:XAJ47"/>
    <mergeCell ref="XAK47:XAL47"/>
    <mergeCell ref="XAM47:XAN47"/>
    <mergeCell ref="WZU47:WZV47"/>
    <mergeCell ref="WZW47:WZX47"/>
    <mergeCell ref="WZY47:WZZ47"/>
    <mergeCell ref="XAA47:XAB47"/>
    <mergeCell ref="XAC47:XAD47"/>
    <mergeCell ref="WZK47:WZL47"/>
    <mergeCell ref="XCC47:XCD47"/>
    <mergeCell ref="XCE47:XCF47"/>
    <mergeCell ref="XCG47:XCH47"/>
    <mergeCell ref="XCI47:XCJ47"/>
    <mergeCell ref="XCK47:XCL47"/>
    <mergeCell ref="XBS47:XBT47"/>
    <mergeCell ref="XBU47:XBV47"/>
    <mergeCell ref="XBW47:XBX47"/>
    <mergeCell ref="XBY47:XBZ47"/>
    <mergeCell ref="XCA47:XCB47"/>
    <mergeCell ref="XBI47:XBJ47"/>
    <mergeCell ref="XBK47:XBL47"/>
    <mergeCell ref="XBM47:XBN47"/>
    <mergeCell ref="WYU47:WYV47"/>
    <mergeCell ref="C57:AA57"/>
    <mergeCell ref="C58:AA58"/>
    <mergeCell ref="C59:AA59"/>
    <mergeCell ref="C60:AA60"/>
    <mergeCell ref="C61:AA61"/>
    <mergeCell ref="C62:AA62"/>
    <mergeCell ref="WXW47:WXX47"/>
    <mergeCell ref="WXY47:WXZ47"/>
    <mergeCell ref="WYA47:WYB47"/>
    <mergeCell ref="WYC47:WYD47"/>
    <mergeCell ref="WYE47:WYF47"/>
    <mergeCell ref="WXM47:WXN47"/>
    <mergeCell ref="WXO47:WXP47"/>
    <mergeCell ref="WXQ47:WXR47"/>
    <mergeCell ref="WXS47:WXT47"/>
    <mergeCell ref="WXU47:WXV47"/>
    <mergeCell ref="WXC47:WXD47"/>
    <mergeCell ref="WXE47:WXF47"/>
    <mergeCell ref="WXG47:WXH47"/>
    <mergeCell ref="WXI47:WXJ47"/>
    <mergeCell ref="WXK47:WXL47"/>
    <mergeCell ref="WWS47:WWT47"/>
    <mergeCell ref="WWU47:WWV47"/>
    <mergeCell ref="WWW47:WWX47"/>
    <mergeCell ref="WWY47:WWZ47"/>
    <mergeCell ref="WXA47:WXB47"/>
    <mergeCell ref="WWI47:WWJ47"/>
    <mergeCell ref="WWK47:WWL47"/>
    <mergeCell ref="WWM47:WWN47"/>
    <mergeCell ref="WWO47:WWP47"/>
    <mergeCell ref="WWQ47:WWR47"/>
    <mergeCell ref="Q47:R47"/>
    <mergeCell ref="S47:T47"/>
    <mergeCell ref="U47:V47"/>
    <mergeCell ref="W47:X47"/>
    <mergeCell ref="Y47:Z47"/>
    <mergeCell ref="AA47:AB47"/>
    <mergeCell ref="C45:E45"/>
    <mergeCell ref="AA45:AB45"/>
    <mergeCell ref="C46:D46"/>
    <mergeCell ref="E46:F46"/>
    <mergeCell ref="G46:H46"/>
    <mergeCell ref="I46:J46"/>
    <mergeCell ref="O46:P46"/>
    <mergeCell ref="Q46:R46"/>
    <mergeCell ref="S46:T46"/>
    <mergeCell ref="U46:V46"/>
    <mergeCell ref="W46:X46"/>
    <mergeCell ref="Y46:Z46"/>
    <mergeCell ref="AA46:AB46"/>
  </mergeCells>
  <dataValidations count="1">
    <dataValidation allowBlank="1" showInputMessage="1" showErrorMessage="1" prompt="Ingresar uno o varios correos electrónicos separados por comas." sqref="Q53 J53" xr:uid="{00000000-0002-0000-0000-000000000000}"/>
  </dataValidations>
  <hyperlinks>
    <hyperlink ref="T55:AB56" r:id="rId1" display="fortiguard" xr:uid="{00000000-0004-0000-0000-000000000000}"/>
  </hyperlinks>
  <pageMargins left="0.7" right="0.7" top="0.75" bottom="0.75" header="0.3" footer="0.3"/>
  <pageSetup orientation="portrait" r:id="rId2"/>
  <drawing r:id="rId3"/>
  <legacyDrawing r:id="rId4"/>
  <controls>
    <mc:AlternateContent xmlns:mc="http://schemas.openxmlformats.org/markup-compatibility/2006">
      <mc:Choice Requires="x14">
        <control shapeId="1162" r:id="rId5" name="IPMacCheckBox">
          <controlPr defaultSize="0" autoLine="0" autoPict="0" r:id="rId6">
            <anchor moveWithCells="1">
              <from>
                <xdr:col>23</xdr:col>
                <xdr:colOff>447675</xdr:colOff>
                <xdr:row>35</xdr:row>
                <xdr:rowOff>47625</xdr:rowOff>
              </from>
              <to>
                <xdr:col>23</xdr:col>
                <xdr:colOff>752475</xdr:colOff>
                <xdr:row>36</xdr:row>
                <xdr:rowOff>9525</xdr:rowOff>
              </to>
            </anchor>
          </controlPr>
        </control>
      </mc:Choice>
      <mc:Fallback>
        <control shapeId="1162" r:id="rId5" name="IPMacCheckBox"/>
      </mc:Fallback>
    </mc:AlternateContent>
    <mc:AlternateContent xmlns:mc="http://schemas.openxmlformats.org/markup-compatibility/2006">
      <mc:Choice Requires="x14">
        <control shapeId="1161" r:id="rId7" name="VPNRemoteC">
          <controlPr defaultSize="0" autoLine="0" listFillRange="vpns" r:id="rId8">
            <anchor moveWithCells="1">
              <from>
                <xdr:col>25</xdr:col>
                <xdr:colOff>504825</xdr:colOff>
                <xdr:row>28</xdr:row>
                <xdr:rowOff>19050</xdr:rowOff>
              </from>
              <to>
                <xdr:col>27</xdr:col>
                <xdr:colOff>57150</xdr:colOff>
                <xdr:row>29</xdr:row>
                <xdr:rowOff>9525</xdr:rowOff>
              </to>
            </anchor>
          </controlPr>
        </control>
      </mc:Choice>
      <mc:Fallback>
        <control shapeId="1161" r:id="rId7" name="VPNRemoteC"/>
      </mc:Fallback>
    </mc:AlternateContent>
    <mc:AlternateContent xmlns:mc="http://schemas.openxmlformats.org/markup-compatibility/2006">
      <mc:Choice Requires="x14">
        <control shapeId="1160" r:id="rId9" name="VPNS2SC">
          <controlPr defaultSize="0" autoLine="0" listFillRange="vpn" r:id="rId10">
            <anchor moveWithCells="1">
              <from>
                <xdr:col>17</xdr:col>
                <xdr:colOff>47625</xdr:colOff>
                <xdr:row>41</xdr:row>
                <xdr:rowOff>19050</xdr:rowOff>
              </from>
              <to>
                <xdr:col>18</xdr:col>
                <xdr:colOff>152400</xdr:colOff>
                <xdr:row>42</xdr:row>
                <xdr:rowOff>9525</xdr:rowOff>
              </to>
            </anchor>
          </controlPr>
        </control>
      </mc:Choice>
      <mc:Fallback>
        <control shapeId="1160" r:id="rId9" name="VPNS2SC"/>
      </mc:Fallback>
    </mc:AlternateContent>
    <mc:AlternateContent xmlns:mc="http://schemas.openxmlformats.org/markup-compatibility/2006">
      <mc:Choice Requires="x14">
        <control shapeId="1159" r:id="rId11" name="TextBox7">
          <controlPr defaultSize="0" autoLine="0" r:id="rId12">
            <anchor moveWithCells="1">
              <from>
                <xdr:col>6</xdr:col>
                <xdr:colOff>9525</xdr:colOff>
                <xdr:row>22</xdr:row>
                <xdr:rowOff>38100</xdr:rowOff>
              </from>
              <to>
                <xdr:col>16</xdr:col>
                <xdr:colOff>19050</xdr:colOff>
                <xdr:row>23</xdr:row>
                <xdr:rowOff>28575</xdr:rowOff>
              </to>
            </anchor>
          </controlPr>
        </control>
      </mc:Choice>
      <mc:Fallback>
        <control shapeId="1159" r:id="rId11" name="TextBox7"/>
      </mc:Fallback>
    </mc:AlternateContent>
    <mc:AlternateContent xmlns:mc="http://schemas.openxmlformats.org/markup-compatibility/2006">
      <mc:Choice Requires="x14">
        <control shapeId="1142" r:id="rId13" name="DNSCheckBox">
          <controlPr defaultSize="0" autoLine="0" r:id="rId14">
            <anchor moveWithCells="1">
              <from>
                <xdr:col>14</xdr:col>
                <xdr:colOff>447675</xdr:colOff>
                <xdr:row>38</xdr:row>
                <xdr:rowOff>28575</xdr:rowOff>
              </from>
              <to>
                <xdr:col>15</xdr:col>
                <xdr:colOff>133350</xdr:colOff>
                <xdr:row>39</xdr:row>
                <xdr:rowOff>0</xdr:rowOff>
              </to>
            </anchor>
          </controlPr>
        </control>
      </mc:Choice>
      <mc:Fallback>
        <control shapeId="1142" r:id="rId13" name="DNSCheckBox"/>
      </mc:Fallback>
    </mc:AlternateContent>
    <mc:AlternateContent xmlns:mc="http://schemas.openxmlformats.org/markup-compatibility/2006">
      <mc:Choice Requires="x14">
        <control shapeId="1138" r:id="rId15" name="WAFCheckBox">
          <controlPr defaultSize="0" autoLine="0" r:id="rId16">
            <anchor moveWithCells="1">
              <from>
                <xdr:col>14</xdr:col>
                <xdr:colOff>447675</xdr:colOff>
                <xdr:row>35</xdr:row>
                <xdr:rowOff>38100</xdr:rowOff>
              </from>
              <to>
                <xdr:col>15</xdr:col>
                <xdr:colOff>133350</xdr:colOff>
                <xdr:row>36</xdr:row>
                <xdr:rowOff>0</xdr:rowOff>
              </to>
            </anchor>
          </controlPr>
        </control>
      </mc:Choice>
      <mc:Fallback>
        <control shapeId="1138" r:id="rId15" name="WAFCheckBox"/>
      </mc:Fallback>
    </mc:AlternateContent>
    <mc:AlternateContent xmlns:mc="http://schemas.openxmlformats.org/markup-compatibility/2006">
      <mc:Choice Requires="x14">
        <control shapeId="1112" r:id="rId17" name="DLPCheckBox">
          <controlPr defaultSize="0" autoLine="0" r:id="rId18">
            <anchor moveWithCells="1">
              <from>
                <xdr:col>14</xdr:col>
                <xdr:colOff>447675</xdr:colOff>
                <xdr:row>32</xdr:row>
                <xdr:rowOff>28575</xdr:rowOff>
              </from>
              <to>
                <xdr:col>15</xdr:col>
                <xdr:colOff>123825</xdr:colOff>
                <xdr:row>32</xdr:row>
                <xdr:rowOff>295275</xdr:rowOff>
              </to>
            </anchor>
          </controlPr>
        </control>
      </mc:Choice>
      <mc:Fallback>
        <control shapeId="1112" r:id="rId17" name="DLPCheckBox"/>
      </mc:Fallback>
    </mc:AlternateContent>
    <mc:AlternateContent xmlns:mc="http://schemas.openxmlformats.org/markup-compatibility/2006">
      <mc:Choice Requires="x14">
        <control shapeId="1108" r:id="rId19" name="AVCheckBox">
          <controlPr defaultSize="0" autoLine="0" r:id="rId18">
            <anchor moveWithCells="1">
              <from>
                <xdr:col>14</xdr:col>
                <xdr:colOff>447675</xdr:colOff>
                <xdr:row>28</xdr:row>
                <xdr:rowOff>28575</xdr:rowOff>
              </from>
              <to>
                <xdr:col>15</xdr:col>
                <xdr:colOff>123825</xdr:colOff>
                <xdr:row>28</xdr:row>
                <xdr:rowOff>295275</xdr:rowOff>
              </to>
            </anchor>
          </controlPr>
        </control>
      </mc:Choice>
      <mc:Fallback>
        <control shapeId="1108" r:id="rId19" name="AVCheckBox"/>
      </mc:Fallback>
    </mc:AlternateContent>
    <mc:AlternateContent xmlns:mc="http://schemas.openxmlformats.org/markup-compatibility/2006">
      <mc:Choice Requires="x14">
        <control shapeId="1088" r:id="rId20" name="IPSCheckBox">
          <controlPr defaultSize="0" autoFill="0" autoLine="0" r:id="rId16">
            <anchor moveWithCells="1">
              <from>
                <xdr:col>5</xdr:col>
                <xdr:colOff>438150</xdr:colOff>
                <xdr:row>41</xdr:row>
                <xdr:rowOff>47625</xdr:rowOff>
              </from>
              <to>
                <xdr:col>6</xdr:col>
                <xdr:colOff>123825</xdr:colOff>
                <xdr:row>42</xdr:row>
                <xdr:rowOff>9525</xdr:rowOff>
              </to>
            </anchor>
          </controlPr>
        </control>
      </mc:Choice>
      <mc:Fallback>
        <control shapeId="1088" r:id="rId20" name="IPSCheckBox"/>
      </mc:Fallback>
    </mc:AlternateContent>
    <mc:AlternateContent xmlns:mc="http://schemas.openxmlformats.org/markup-compatibility/2006">
      <mc:Choice Requires="x14">
        <control shapeId="1077" r:id="rId21" name="TextBox10">
          <controlPr defaultSize="0" autoLine="0" autoPict="0" r:id="rId22">
            <anchor moveWithCells="1">
              <from>
                <xdr:col>17</xdr:col>
                <xdr:colOff>9525</xdr:colOff>
                <xdr:row>16</xdr:row>
                <xdr:rowOff>9525</xdr:rowOff>
              </from>
              <to>
                <xdr:col>19</xdr:col>
                <xdr:colOff>571500</xdr:colOff>
                <xdr:row>16</xdr:row>
                <xdr:rowOff>295275</xdr:rowOff>
              </to>
            </anchor>
          </controlPr>
        </control>
      </mc:Choice>
      <mc:Fallback>
        <control shapeId="1077" r:id="rId21" name="TextBox10"/>
      </mc:Fallback>
    </mc:AlternateContent>
    <mc:AlternateContent xmlns:mc="http://schemas.openxmlformats.org/markup-compatibility/2006">
      <mc:Choice Requires="x14">
        <control shapeId="1074" r:id="rId23" name="VPNRemoteCheckBox">
          <controlPr defaultSize="0" autoLine="0" autoPict="0" r:id="rId6">
            <anchor moveWithCells="1">
              <from>
                <xdr:col>23</xdr:col>
                <xdr:colOff>447675</xdr:colOff>
                <xdr:row>28</xdr:row>
                <xdr:rowOff>19050</xdr:rowOff>
              </from>
              <to>
                <xdr:col>23</xdr:col>
                <xdr:colOff>752475</xdr:colOff>
                <xdr:row>28</xdr:row>
                <xdr:rowOff>285750</xdr:rowOff>
              </to>
            </anchor>
          </controlPr>
        </control>
      </mc:Choice>
      <mc:Fallback>
        <control shapeId="1074" r:id="rId23" name="VPNRemoteCheckBox"/>
      </mc:Fallback>
    </mc:AlternateContent>
    <mc:AlternateContent xmlns:mc="http://schemas.openxmlformats.org/markup-compatibility/2006">
      <mc:Choice Requires="x14">
        <control shapeId="1071" r:id="rId24" name="VPNS2SCheckBox">
          <controlPr defaultSize="0" autoLine="0" r:id="rId14">
            <anchor moveWithCells="1">
              <from>
                <xdr:col>14</xdr:col>
                <xdr:colOff>447675</xdr:colOff>
                <xdr:row>41</xdr:row>
                <xdr:rowOff>38100</xdr:rowOff>
              </from>
              <to>
                <xdr:col>15</xdr:col>
                <xdr:colOff>133350</xdr:colOff>
                <xdr:row>42</xdr:row>
                <xdr:rowOff>9525</xdr:rowOff>
              </to>
            </anchor>
          </controlPr>
        </control>
      </mc:Choice>
      <mc:Fallback>
        <control shapeId="1071" r:id="rId24" name="VPNS2SCheckBox"/>
      </mc:Fallback>
    </mc:AlternateContent>
    <mc:AlternateContent xmlns:mc="http://schemas.openxmlformats.org/markup-compatibility/2006">
      <mc:Choice Requires="x14">
        <control shapeId="1068" r:id="rId25" name="AppCtrlCheckBox">
          <controlPr defaultSize="0" autoLine="0" autoPict="0" r:id="rId16">
            <anchor moveWithCells="1">
              <from>
                <xdr:col>5</xdr:col>
                <xdr:colOff>438150</xdr:colOff>
                <xdr:row>38</xdr:row>
                <xdr:rowOff>57150</xdr:rowOff>
              </from>
              <to>
                <xdr:col>6</xdr:col>
                <xdr:colOff>123825</xdr:colOff>
                <xdr:row>39</xdr:row>
                <xdr:rowOff>19050</xdr:rowOff>
              </to>
            </anchor>
          </controlPr>
        </control>
      </mc:Choice>
      <mc:Fallback>
        <control shapeId="1068" r:id="rId25" name="AppCtrlCheckBox"/>
      </mc:Fallback>
    </mc:AlternateContent>
    <mc:AlternateContent xmlns:mc="http://schemas.openxmlformats.org/markup-compatibility/2006">
      <mc:Choice Requires="x14">
        <control shapeId="1052" r:id="rId26" name="TextBox5">
          <controlPr defaultSize="0" autoLine="0" r:id="rId27">
            <anchor moveWithCells="1">
              <from>
                <xdr:col>16</xdr:col>
                <xdr:colOff>133350</xdr:colOff>
                <xdr:row>8</xdr:row>
                <xdr:rowOff>9525</xdr:rowOff>
              </from>
              <to>
                <xdr:col>19</xdr:col>
                <xdr:colOff>114300</xdr:colOff>
                <xdr:row>9</xdr:row>
                <xdr:rowOff>9525</xdr:rowOff>
              </to>
            </anchor>
          </controlPr>
        </control>
      </mc:Choice>
      <mc:Fallback>
        <control shapeId="1052" r:id="rId26" name="TextBox5"/>
      </mc:Fallback>
    </mc:AlternateContent>
    <mc:AlternateContent xmlns:mc="http://schemas.openxmlformats.org/markup-compatibility/2006">
      <mc:Choice Requires="x14">
        <control shapeId="1050" r:id="rId28" name="TextBox4">
          <controlPr defaultSize="0" autoLine="0" r:id="rId12">
            <anchor moveWithCells="1">
              <from>
                <xdr:col>17</xdr:col>
                <xdr:colOff>9525</xdr:colOff>
                <xdr:row>20</xdr:row>
                <xdr:rowOff>38100</xdr:rowOff>
              </from>
              <to>
                <xdr:col>27</xdr:col>
                <xdr:colOff>0</xdr:colOff>
                <xdr:row>21</xdr:row>
                <xdr:rowOff>28575</xdr:rowOff>
              </to>
            </anchor>
          </controlPr>
        </control>
      </mc:Choice>
      <mc:Fallback>
        <control shapeId="1050" r:id="rId28" name="TextBox4"/>
      </mc:Fallback>
    </mc:AlternateContent>
    <mc:AlternateContent xmlns:mc="http://schemas.openxmlformats.org/markup-compatibility/2006">
      <mc:Choice Requires="x14">
        <control shapeId="1047" r:id="rId29" name="WFCheckBox">
          <controlPr defaultSize="0" autoLine="0" r:id="rId14">
            <anchor moveWithCells="1">
              <from>
                <xdr:col>5</xdr:col>
                <xdr:colOff>438150</xdr:colOff>
                <xdr:row>32</xdr:row>
                <xdr:rowOff>28575</xdr:rowOff>
              </from>
              <to>
                <xdr:col>6</xdr:col>
                <xdr:colOff>123825</xdr:colOff>
                <xdr:row>33</xdr:row>
                <xdr:rowOff>0</xdr:rowOff>
              </to>
            </anchor>
          </controlPr>
        </control>
      </mc:Choice>
      <mc:Fallback>
        <control shapeId="1047" r:id="rId29" name="WFCheckBox"/>
      </mc:Fallback>
    </mc:AlternateContent>
    <mc:AlternateContent xmlns:mc="http://schemas.openxmlformats.org/markup-compatibility/2006">
      <mc:Choice Requires="x14">
        <control shapeId="1043" r:id="rId30" name="TextBox3">
          <controlPr defaultSize="0" autoLine="0" r:id="rId31">
            <anchor moveWithCells="1">
              <from>
                <xdr:col>16</xdr:col>
                <xdr:colOff>133350</xdr:colOff>
                <xdr:row>10</xdr:row>
                <xdr:rowOff>0</xdr:rowOff>
              </from>
              <to>
                <xdr:col>21</xdr:col>
                <xdr:colOff>133350</xdr:colOff>
                <xdr:row>11</xdr:row>
                <xdr:rowOff>0</xdr:rowOff>
              </to>
            </anchor>
          </controlPr>
        </control>
      </mc:Choice>
      <mc:Fallback>
        <control shapeId="1043" r:id="rId30" name="TextBox3"/>
      </mc:Fallback>
    </mc:AlternateContent>
    <mc:AlternateContent xmlns:mc="http://schemas.openxmlformats.org/markup-compatibility/2006">
      <mc:Choice Requires="x14">
        <control shapeId="1041" r:id="rId32" name="TextBox2">
          <controlPr defaultSize="0" autoLine="0" autoPict="0" r:id="rId33">
            <anchor moveWithCells="1">
              <from>
                <xdr:col>5</xdr:col>
                <xdr:colOff>0</xdr:colOff>
                <xdr:row>10</xdr:row>
                <xdr:rowOff>9525</xdr:rowOff>
              </from>
              <to>
                <xdr:col>10</xdr:col>
                <xdr:colOff>0</xdr:colOff>
                <xdr:row>10</xdr:row>
                <xdr:rowOff>295275</xdr:rowOff>
              </to>
            </anchor>
          </controlPr>
        </control>
      </mc:Choice>
      <mc:Fallback>
        <control shapeId="1041" r:id="rId32" name="TextBox2"/>
      </mc:Fallback>
    </mc:AlternateContent>
    <mc:AlternateContent xmlns:mc="http://schemas.openxmlformats.org/markup-compatibility/2006">
      <mc:Choice Requires="x14">
        <control shapeId="1039" r:id="rId34" name="TextBox1">
          <controlPr defaultSize="0" autoLine="0" autoPict="0" r:id="rId35">
            <anchor moveWithCells="1">
              <from>
                <xdr:col>5</xdr:col>
                <xdr:colOff>9525</xdr:colOff>
                <xdr:row>8</xdr:row>
                <xdr:rowOff>9525</xdr:rowOff>
              </from>
              <to>
                <xdr:col>9</xdr:col>
                <xdr:colOff>571500</xdr:colOff>
                <xdr:row>9</xdr:row>
                <xdr:rowOff>9525</xdr:rowOff>
              </to>
            </anchor>
          </controlPr>
        </control>
      </mc:Choice>
      <mc:Fallback>
        <control shapeId="1039" r:id="rId34" name="TextBox1"/>
      </mc:Fallback>
    </mc:AlternateContent>
    <mc:AlternateContent xmlns:mc="http://schemas.openxmlformats.org/markup-compatibility/2006">
      <mc:Choice Requires="x14">
        <control shapeId="1058" r:id="rId36" name="TextBox6">
          <controlPr defaultSize="0" autoLine="0" autoPict="0" r:id="rId37">
            <anchor moveWithCells="1">
              <from>
                <xdr:col>6</xdr:col>
                <xdr:colOff>0</xdr:colOff>
                <xdr:row>16</xdr:row>
                <xdr:rowOff>0</xdr:rowOff>
              </from>
              <to>
                <xdr:col>10</xdr:col>
                <xdr:colOff>0</xdr:colOff>
                <xdr:row>16</xdr:row>
                <xdr:rowOff>257175</xdr:rowOff>
              </to>
            </anchor>
          </controlPr>
        </control>
      </mc:Choice>
      <mc:Fallback>
        <control shapeId="1058" r:id="rId36" name="TextBox6"/>
      </mc:Fallback>
    </mc:AlternateContent>
    <mc:AlternateContent xmlns:mc="http://schemas.openxmlformats.org/markup-compatibility/2006">
      <mc:Choice Requires="x14">
        <control shapeId="1060" r:id="rId38" name="TextBox8">
          <controlPr defaultSize="0" autoLine="0" autoPict="0" r:id="rId39">
            <anchor moveWithCells="1">
              <from>
                <xdr:col>6</xdr:col>
                <xdr:colOff>9525</xdr:colOff>
                <xdr:row>19</xdr:row>
                <xdr:rowOff>295275</xdr:rowOff>
              </from>
              <to>
                <xdr:col>9</xdr:col>
                <xdr:colOff>571500</xdr:colOff>
                <xdr:row>21</xdr:row>
                <xdr:rowOff>0</xdr:rowOff>
              </to>
            </anchor>
          </controlPr>
        </control>
      </mc:Choice>
      <mc:Fallback>
        <control shapeId="1060" r:id="rId38" name="TextBox8"/>
      </mc:Fallback>
    </mc:AlternateContent>
    <mc:AlternateContent xmlns:mc="http://schemas.openxmlformats.org/markup-compatibility/2006">
      <mc:Choice Requires="x14">
        <control shapeId="1065" r:id="rId40" name="TextBox9">
          <controlPr defaultSize="0" autoLine="0" autoPict="0" r:id="rId41">
            <anchor moveWithCells="1">
              <from>
                <xdr:col>16</xdr:col>
                <xdr:colOff>581025</xdr:colOff>
                <xdr:row>18</xdr:row>
                <xdr:rowOff>0</xdr:rowOff>
              </from>
              <to>
                <xdr:col>20</xdr:col>
                <xdr:colOff>0</xdr:colOff>
                <xdr:row>19</xdr:row>
                <xdr:rowOff>0</xdr:rowOff>
              </to>
            </anchor>
          </controlPr>
        </control>
      </mc:Choice>
      <mc:Fallback>
        <control shapeId="1065" r:id="rId40" name="TextBox9"/>
      </mc:Fallback>
    </mc:AlternateContent>
    <mc:AlternateContent xmlns:mc="http://schemas.openxmlformats.org/markup-compatibility/2006">
      <mc:Choice Requires="x14">
        <control shapeId="1131" r:id="rId42" name="GruposIPCheckBox">
          <controlPr defaultSize="0" autoLine="0" r:id="rId16">
            <anchor moveWithCells="1">
              <from>
                <xdr:col>5</xdr:col>
                <xdr:colOff>447675</xdr:colOff>
                <xdr:row>28</xdr:row>
                <xdr:rowOff>28575</xdr:rowOff>
              </from>
              <to>
                <xdr:col>6</xdr:col>
                <xdr:colOff>133350</xdr:colOff>
                <xdr:row>28</xdr:row>
                <xdr:rowOff>295275</xdr:rowOff>
              </to>
            </anchor>
          </controlPr>
        </control>
      </mc:Choice>
      <mc:Fallback>
        <control shapeId="1131" r:id="rId42" name="GruposIPCheckBox"/>
      </mc:Fallback>
    </mc:AlternateContent>
    <mc:AlternateContent xmlns:mc="http://schemas.openxmlformats.org/markup-compatibility/2006">
      <mc:Choice Requires="x14">
        <control shapeId="1151" r:id="rId43" name="TextBox11">
          <controlPr defaultSize="0" autoLine="0" r:id="rId44">
            <anchor moveWithCells="1">
              <from>
                <xdr:col>6</xdr:col>
                <xdr:colOff>9525</xdr:colOff>
                <xdr:row>17</xdr:row>
                <xdr:rowOff>295275</xdr:rowOff>
              </from>
              <to>
                <xdr:col>10</xdr:col>
                <xdr:colOff>9525</xdr:colOff>
                <xdr:row>19</xdr:row>
                <xdr:rowOff>9525</xdr:rowOff>
              </to>
            </anchor>
          </controlPr>
        </control>
      </mc:Choice>
      <mc:Fallback>
        <control shapeId="1151" r:id="rId43" name="TextBox11"/>
      </mc:Fallback>
    </mc:AlternateContent>
    <mc:AlternateContent xmlns:mc="http://schemas.openxmlformats.org/markup-compatibility/2006">
      <mc:Choice Requires="x14">
        <control shapeId="1154" r:id="rId45" name="UserVPNCheckBox">
          <controlPr defaultSize="0" autoLine="0" autoPict="0" r:id="rId6">
            <anchor moveWithCells="1">
              <from>
                <xdr:col>23</xdr:col>
                <xdr:colOff>447675</xdr:colOff>
                <xdr:row>32</xdr:row>
                <xdr:rowOff>38100</xdr:rowOff>
              </from>
              <to>
                <xdr:col>23</xdr:col>
                <xdr:colOff>752475</xdr:colOff>
                <xdr:row>33</xdr:row>
                <xdr:rowOff>0</xdr:rowOff>
              </to>
            </anchor>
          </controlPr>
        </control>
      </mc:Choice>
      <mc:Fallback>
        <control shapeId="1154" r:id="rId45" name="UserVPNCheckBox"/>
      </mc:Fallback>
    </mc:AlternateContent>
    <mc:AlternateContent xmlns:mc="http://schemas.openxmlformats.org/markup-compatibility/2006">
      <mc:Choice Requires="x14">
        <control shapeId="1158" r:id="rId46" name="ListasCheckBox">
          <controlPr defaultSize="0" autoLine="0" autoPict="0" r:id="rId16">
            <anchor moveWithCells="1">
              <from>
                <xdr:col>5</xdr:col>
                <xdr:colOff>447675</xdr:colOff>
                <xdr:row>35</xdr:row>
                <xdr:rowOff>57150</xdr:rowOff>
              </from>
              <to>
                <xdr:col>6</xdr:col>
                <xdr:colOff>133350</xdr:colOff>
                <xdr:row>36</xdr:row>
                <xdr:rowOff>19050</xdr:rowOff>
              </to>
            </anchor>
          </controlPr>
        </control>
      </mc:Choice>
      <mc:Fallback>
        <control shapeId="1158" r:id="rId46" name="ListasCheckBox"/>
      </mc:Fallback>
    </mc:AlternateContent>
    <mc:AlternateContent xmlns:mc="http://schemas.openxmlformats.org/markup-compatibility/2006">
      <mc:Choice Requires="x14">
        <control shapeId="1163" r:id="rId47" name="MappedIPCheckbox">
          <controlPr defaultSize="0" autoLine="0" autoPict="0" r:id="rId48">
            <anchor moveWithCells="1">
              <from>
                <xdr:col>23</xdr:col>
                <xdr:colOff>447675</xdr:colOff>
                <xdr:row>38</xdr:row>
                <xdr:rowOff>19050</xdr:rowOff>
              </from>
              <to>
                <xdr:col>23</xdr:col>
                <xdr:colOff>752475</xdr:colOff>
                <xdr:row>38</xdr:row>
                <xdr:rowOff>295275</xdr:rowOff>
              </to>
            </anchor>
          </controlPr>
        </control>
      </mc:Choice>
      <mc:Fallback>
        <control shapeId="1163" r:id="rId47" name="MappedIPCheckbox"/>
      </mc:Fallback>
    </mc:AlternateContent>
    <mc:AlternateContent xmlns:mc="http://schemas.openxmlformats.org/markup-compatibility/2006">
      <mc:Choice Requires="x14">
        <control shapeId="1164" r:id="rId49" name="DIPCheckBox">
          <controlPr defaultSize="0" autoLine="0" r:id="rId16">
            <anchor moveWithCells="1">
              <from>
                <xdr:col>23</xdr:col>
                <xdr:colOff>466725</xdr:colOff>
                <xdr:row>41</xdr:row>
                <xdr:rowOff>47625</xdr:rowOff>
              </from>
              <to>
                <xdr:col>24</xdr:col>
                <xdr:colOff>19050</xdr:colOff>
                <xdr:row>42</xdr:row>
                <xdr:rowOff>9525</xdr:rowOff>
              </to>
            </anchor>
          </controlPr>
        </control>
      </mc:Choice>
      <mc:Fallback>
        <control shapeId="1164" r:id="rId49" name="DIPCheckBox"/>
      </mc:Fallback>
    </mc:AlternateContent>
    <mc:AlternateContent xmlns:mc="http://schemas.openxmlformats.org/markup-compatibility/2006">
      <mc:Choice Requires="x14">
        <control shapeId="1165" r:id="rId50" name="ComboBox1">
          <controlPr defaultSize="0" autoLine="0" listFillRange="Fcloud" r:id="rId51">
            <anchor moveWithCells="1">
              <from>
                <xdr:col>6</xdr:col>
                <xdr:colOff>514350</xdr:colOff>
                <xdr:row>47</xdr:row>
                <xdr:rowOff>95250</xdr:rowOff>
              </from>
              <to>
                <xdr:col>8</xdr:col>
                <xdr:colOff>28575</xdr:colOff>
                <xdr:row>47</xdr:row>
                <xdr:rowOff>400050</xdr:rowOff>
              </to>
            </anchor>
          </controlPr>
        </control>
      </mc:Choice>
      <mc:Fallback>
        <control shapeId="1165" r:id="rId50" name="ComboBox1"/>
      </mc:Fallback>
    </mc:AlternateContent>
    <mc:AlternateContent xmlns:mc="http://schemas.openxmlformats.org/markup-compatibility/2006">
      <mc:Choice Requires="x14">
        <control shapeId="1167" r:id="rId52" name="ComboBox3">
          <controlPr defaultSize="0" autoLine="0" autoPict="0" listFillRange="reporte" r:id="rId53">
            <anchor moveWithCells="1">
              <from>
                <xdr:col>11</xdr:col>
                <xdr:colOff>361950</xdr:colOff>
                <xdr:row>49</xdr:row>
                <xdr:rowOff>133350</xdr:rowOff>
              </from>
              <to>
                <xdr:col>14</xdr:col>
                <xdr:colOff>285750</xdr:colOff>
                <xdr:row>53</xdr:row>
                <xdr:rowOff>9525</xdr:rowOff>
              </to>
            </anchor>
          </controlPr>
        </control>
      </mc:Choice>
      <mc:Fallback>
        <control shapeId="1167" r:id="rId52" name="ComboBox3"/>
      </mc:Fallback>
    </mc:AlternateContent>
    <mc:AlternateContent xmlns:mc="http://schemas.openxmlformats.org/markup-compatibility/2006">
      <mc:Choice Requires="x14">
        <control shapeId="1168" r:id="rId54" name="ComboBox2">
          <controlPr defaultSize="0" autoLine="0" listFillRange="FAZ" r:id="rId51">
            <anchor moveWithCells="1">
              <from>
                <xdr:col>6</xdr:col>
                <xdr:colOff>514350</xdr:colOff>
                <xdr:row>50</xdr:row>
                <xdr:rowOff>0</xdr:rowOff>
              </from>
              <to>
                <xdr:col>8</xdr:col>
                <xdr:colOff>28575</xdr:colOff>
                <xdr:row>53</xdr:row>
                <xdr:rowOff>9525</xdr:rowOff>
              </to>
            </anchor>
          </controlPr>
        </control>
      </mc:Choice>
      <mc:Fallback>
        <control shapeId="1168" r:id="rId54" name="ComboBox2"/>
      </mc:Fallback>
    </mc:AlternateContent>
    <mc:AlternateContent xmlns:mc="http://schemas.openxmlformats.org/markup-compatibility/2006">
      <mc:Choice Requires="x14">
        <control shapeId="1169" r:id="rId55" name="EFcheckbox">
          <controlPr defaultSize="0" autoFill="0" autoLine="0" r:id="rId16">
            <anchor moveWithCells="1">
              <from>
                <xdr:col>5</xdr:col>
                <xdr:colOff>438150</xdr:colOff>
                <xdr:row>44</xdr:row>
                <xdr:rowOff>9525</xdr:rowOff>
              </from>
              <to>
                <xdr:col>6</xdr:col>
                <xdr:colOff>123825</xdr:colOff>
                <xdr:row>44</xdr:row>
                <xdr:rowOff>276225</xdr:rowOff>
              </to>
            </anchor>
          </controlPr>
        </control>
      </mc:Choice>
      <mc:Fallback>
        <control shapeId="1169" r:id="rId55" name="EFcheckbox"/>
      </mc:Fallback>
    </mc:AlternateContent>
    <mc:AlternateContent xmlns:mc="http://schemas.openxmlformats.org/markup-compatibility/2006">
      <mc:Choice Requires="x14">
        <control shapeId="1148" r:id="rId56" name="Label 124">
          <controlPr defaultSize="0" autoFill="0" autoLine="0" autoPict="0">
            <anchor moveWithCells="1">
              <from>
                <xdr:col>14</xdr:col>
                <xdr:colOff>0</xdr:colOff>
                <xdr:row>79</xdr:row>
                <xdr:rowOff>104775</xdr:rowOff>
              </from>
              <to>
                <xdr:col>24</xdr:col>
                <xdr:colOff>581025</xdr:colOff>
                <xdr:row>81</xdr:row>
                <xdr:rowOff>142875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1:P32"/>
  <sheetViews>
    <sheetView workbookViewId="0">
      <selection activeCell="O3" sqref="O3"/>
    </sheetView>
  </sheetViews>
  <sheetFormatPr defaultColWidth="8.5703125" defaultRowHeight="22.5" customHeight="1" x14ac:dyDescent="0.25"/>
  <cols>
    <col min="1" max="1" width="5.140625" style="1" customWidth="1"/>
    <col min="2" max="6" width="10" style="1" customWidth="1"/>
    <col min="7" max="7" width="14.28515625" style="1" customWidth="1"/>
    <col min="8" max="8" width="11.42578125" style="1" customWidth="1"/>
    <col min="9" max="9" width="20" style="1" customWidth="1"/>
    <col min="10" max="10" width="5.7109375" style="1" customWidth="1"/>
    <col min="11" max="11" width="14.28515625" style="1" customWidth="1"/>
    <col min="12" max="12" width="11.42578125" style="1" customWidth="1"/>
    <col min="13" max="13" width="20" style="1" customWidth="1"/>
    <col min="14" max="14" width="5.7109375" style="1" customWidth="1"/>
    <col min="15" max="15" width="27.140625" style="1" customWidth="1"/>
    <col min="16" max="16384" width="8.5703125" style="1"/>
  </cols>
  <sheetData>
    <row r="1" spans="2:16" ht="4.5" customHeight="1" x14ac:dyDescent="0.25"/>
    <row r="2" spans="2:16" ht="22.5" customHeight="1" x14ac:dyDescent="0.25">
      <c r="B2" s="123" t="s">
        <v>127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49"/>
      <c r="P2" s="49"/>
    </row>
    <row r="3" spans="2:16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16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16" s="49" customFormat="1" ht="37.5" customHeight="1" x14ac:dyDescent="0.25">
      <c r="B5" s="225" t="s">
        <v>453</v>
      </c>
      <c r="C5" s="226"/>
      <c r="D5" s="226"/>
      <c r="E5" s="226"/>
      <c r="F5" s="226"/>
      <c r="G5" s="226" t="s">
        <v>227</v>
      </c>
      <c r="H5" s="226"/>
      <c r="I5" s="226"/>
      <c r="J5" s="226"/>
      <c r="K5" s="226" t="s">
        <v>491</v>
      </c>
      <c r="L5" s="226"/>
      <c r="M5" s="226"/>
      <c r="N5" s="227"/>
      <c r="O5" s="1"/>
      <c r="P5" s="1"/>
    </row>
    <row r="6" spans="2:16" ht="22.5" customHeight="1" x14ac:dyDescent="0.25">
      <c r="B6" s="224" t="s">
        <v>495</v>
      </c>
      <c r="C6" s="224"/>
      <c r="D6" s="224"/>
      <c r="E6" s="224"/>
      <c r="F6" s="224"/>
      <c r="G6" s="51"/>
      <c r="H6" s="51"/>
      <c r="I6" s="51"/>
      <c r="J6" s="51"/>
      <c r="K6" s="51"/>
      <c r="L6" s="51"/>
      <c r="M6" s="51"/>
      <c r="N6" s="51"/>
    </row>
    <row r="7" spans="2:16" ht="22.5" customHeight="1" x14ac:dyDescent="0.25">
      <c r="B7" s="210" t="s">
        <v>492</v>
      </c>
      <c r="C7" s="210"/>
      <c r="D7" s="210"/>
      <c r="E7" s="210"/>
      <c r="F7" s="210"/>
      <c r="G7" s="238"/>
      <c r="H7" s="238"/>
      <c r="I7" s="238"/>
      <c r="J7" s="238"/>
      <c r="K7" s="238"/>
      <c r="L7" s="238"/>
      <c r="M7" s="238"/>
      <c r="N7" s="238"/>
    </row>
    <row r="8" spans="2:16" ht="22.5" customHeight="1" x14ac:dyDescent="0.25">
      <c r="B8" s="210" t="str">
        <f>IF(G7="IP Address", "IP Address",IF(G7="Dynamic DNS", "Dynamic DNS",""))</f>
        <v/>
      </c>
      <c r="C8" s="210"/>
      <c r="D8" s="210"/>
      <c r="E8" s="210"/>
      <c r="F8" s="210"/>
      <c r="G8" s="229"/>
      <c r="H8" s="230"/>
      <c r="I8" s="230"/>
      <c r="J8" s="230"/>
      <c r="K8" s="230"/>
      <c r="L8" s="230"/>
      <c r="M8" s="230"/>
      <c r="N8" s="231"/>
    </row>
    <row r="9" spans="2:16" ht="22.5" customHeight="1" x14ac:dyDescent="0.25">
      <c r="B9" s="210" t="s">
        <v>493</v>
      </c>
      <c r="C9" s="210"/>
      <c r="D9" s="210"/>
      <c r="E9" s="210"/>
      <c r="F9" s="210"/>
      <c r="G9" s="122"/>
      <c r="H9" s="120"/>
      <c r="I9" s="120"/>
      <c r="J9" s="120"/>
      <c r="K9" s="120"/>
      <c r="L9" s="120"/>
      <c r="M9" s="120"/>
      <c r="N9" s="121"/>
    </row>
    <row r="10" spans="2:16" ht="22.5" customHeight="1" x14ac:dyDescent="0.25">
      <c r="B10" s="224" t="s">
        <v>455</v>
      </c>
      <c r="C10" s="224"/>
      <c r="D10" s="224"/>
      <c r="E10" s="224"/>
      <c r="F10" s="224"/>
      <c r="G10" s="52"/>
      <c r="H10" s="52"/>
      <c r="I10" s="52"/>
      <c r="J10" s="52"/>
      <c r="K10" s="52"/>
      <c r="L10" s="52"/>
      <c r="M10" s="52"/>
      <c r="N10" s="52"/>
    </row>
    <row r="11" spans="2:16" ht="22.5" customHeight="1" x14ac:dyDescent="0.25">
      <c r="B11" s="210" t="s">
        <v>457</v>
      </c>
      <c r="C11" s="210"/>
      <c r="D11" s="210"/>
      <c r="E11" s="210"/>
      <c r="F11" s="210"/>
      <c r="G11" s="122" t="s">
        <v>237</v>
      </c>
      <c r="H11" s="122"/>
      <c r="I11" s="122"/>
      <c r="J11" s="122"/>
      <c r="K11" s="122"/>
      <c r="L11" s="122"/>
      <c r="M11" s="122"/>
      <c r="N11" s="122"/>
    </row>
    <row r="12" spans="2:16" ht="22.5" customHeight="1" x14ac:dyDescent="0.25">
      <c r="B12" s="210" t="str">
        <f>IF(G11="Pre-Shared Key", "Pre-Shared Key",IF(G11="Certificado", "Adjuntar certificado en Ticket",""))</f>
        <v>Pre-Shared Key</v>
      </c>
      <c r="C12" s="210"/>
      <c r="D12" s="210"/>
      <c r="E12" s="210"/>
      <c r="F12" s="210"/>
      <c r="G12" s="239" t="str">
        <f ca="1">CHAR(RANDBETWEEN(48,90))&amp;CHAR(RANDBETWEEN(57,91))&amp;CHAR(RANDBETWEEN(54,71))&amp;CHAR(RANDBETWEEN(97,122))&amp;RANDBETWEEN(33,43)&amp;CHAR(RANDBETWEEN(97,122))&amp;CHAR(RANDBETWEEN(49,57))&amp;CHAR(RANDBETWEEN(33,43))</f>
        <v>CN;h37s8#</v>
      </c>
      <c r="H12" s="239"/>
      <c r="I12" s="239"/>
      <c r="J12" s="239"/>
      <c r="K12" s="239"/>
      <c r="L12" s="239"/>
      <c r="M12" s="239"/>
      <c r="N12" s="239"/>
    </row>
    <row r="13" spans="2:16" ht="22.5" customHeight="1" x14ac:dyDescent="0.25">
      <c r="B13" s="210" t="s">
        <v>496</v>
      </c>
      <c r="C13" s="210"/>
      <c r="D13" s="210"/>
      <c r="E13" s="210"/>
      <c r="F13" s="210"/>
      <c r="G13" s="240"/>
      <c r="H13" s="240"/>
      <c r="I13" s="240"/>
      <c r="J13" s="240"/>
      <c r="K13" s="240"/>
      <c r="L13" s="240"/>
      <c r="M13" s="240"/>
      <c r="N13" s="241"/>
    </row>
    <row r="14" spans="2:16" ht="22.5" customHeight="1" x14ac:dyDescent="0.25">
      <c r="B14" s="210" t="s">
        <v>497</v>
      </c>
      <c r="C14" s="210"/>
      <c r="D14" s="210"/>
      <c r="E14" s="210"/>
      <c r="F14" s="210"/>
      <c r="G14" s="250"/>
      <c r="H14" s="250"/>
      <c r="I14" s="250"/>
      <c r="J14" s="250"/>
      <c r="K14" s="250"/>
      <c r="L14" s="250"/>
      <c r="M14" s="250"/>
      <c r="N14" s="250"/>
    </row>
    <row r="15" spans="2:16" ht="22.5" hidden="1" customHeight="1" x14ac:dyDescent="0.25">
      <c r="B15" s="210" t="s">
        <v>287</v>
      </c>
      <c r="C15" s="210"/>
      <c r="D15" s="210"/>
      <c r="E15" s="210"/>
      <c r="F15" s="210"/>
      <c r="G15" s="250"/>
      <c r="H15" s="250"/>
      <c r="I15" s="250"/>
      <c r="J15" s="250"/>
      <c r="K15" s="250"/>
      <c r="L15" s="250"/>
      <c r="M15" s="250"/>
      <c r="N15" s="250"/>
    </row>
    <row r="16" spans="2:16" ht="22.5" customHeight="1" x14ac:dyDescent="0.25">
      <c r="B16" s="224" t="s">
        <v>498</v>
      </c>
      <c r="C16" s="224"/>
      <c r="D16" s="224"/>
      <c r="E16" s="224"/>
      <c r="F16" s="224"/>
      <c r="G16" s="52"/>
      <c r="H16" s="52"/>
      <c r="I16" s="52"/>
      <c r="J16" s="52"/>
      <c r="K16" s="52"/>
      <c r="L16" s="52"/>
      <c r="M16" s="52"/>
      <c r="N16" s="52"/>
    </row>
    <row r="17" spans="2:16" ht="22.5" customHeight="1" x14ac:dyDescent="0.25">
      <c r="B17" s="210" t="s">
        <v>499</v>
      </c>
      <c r="C17" s="210"/>
      <c r="D17" s="210"/>
      <c r="E17" s="210"/>
      <c r="F17" s="210"/>
      <c r="G17" s="232"/>
      <c r="H17" s="232"/>
      <c r="I17" s="232"/>
      <c r="J17" s="232"/>
      <c r="K17" s="232"/>
      <c r="L17" s="232"/>
      <c r="M17" s="232"/>
      <c r="N17" s="232"/>
    </row>
    <row r="18" spans="2:16" ht="22.5" customHeight="1" x14ac:dyDescent="0.25">
      <c r="B18" s="210" t="s">
        <v>500</v>
      </c>
      <c r="C18" s="210"/>
      <c r="D18" s="210"/>
      <c r="E18" s="210"/>
      <c r="F18" s="210"/>
      <c r="G18" s="232" t="s">
        <v>249</v>
      </c>
      <c r="H18" s="232"/>
      <c r="I18" s="232"/>
      <c r="J18" s="232"/>
      <c r="K18" s="211" t="str">
        <f>IF(G18=0,"",G18)</f>
        <v>Seguro</v>
      </c>
      <c r="L18" s="233"/>
      <c r="M18" s="233"/>
      <c r="N18" s="233"/>
    </row>
    <row r="19" spans="2:16" ht="22.5" customHeight="1" x14ac:dyDescent="0.25">
      <c r="B19" s="210" t="s">
        <v>501</v>
      </c>
      <c r="C19" s="210"/>
      <c r="D19" s="210"/>
      <c r="E19" s="210"/>
      <c r="F19" s="210"/>
      <c r="G19" s="234" t="s">
        <v>502</v>
      </c>
      <c r="H19" s="234"/>
      <c r="I19" s="234" t="s">
        <v>455</v>
      </c>
      <c r="J19" s="234"/>
      <c r="K19" s="234" t="s">
        <v>502</v>
      </c>
      <c r="L19" s="234"/>
      <c r="M19" s="234" t="s">
        <v>455</v>
      </c>
      <c r="N19" s="234"/>
    </row>
    <row r="20" spans="2:16" ht="22.5" customHeight="1" x14ac:dyDescent="0.25">
      <c r="B20" s="210" t="s">
        <v>240</v>
      </c>
      <c r="C20" s="210"/>
      <c r="D20" s="210"/>
      <c r="E20" s="210"/>
      <c r="F20" s="210"/>
      <c r="G20" s="122"/>
      <c r="H20" s="120"/>
      <c r="I20" s="120"/>
      <c r="J20" s="120"/>
      <c r="K20" s="228" t="str">
        <f>IF(G20=0,"",G20)</f>
        <v/>
      </c>
      <c r="L20" s="228"/>
      <c r="M20" s="228" t="str">
        <f>IF(I20=0,"",I20)</f>
        <v/>
      </c>
      <c r="N20" s="211"/>
    </row>
    <row r="21" spans="2:16" ht="22.5" hidden="1" customHeight="1" x14ac:dyDescent="0.25">
      <c r="B21" s="210" t="s">
        <v>241</v>
      </c>
      <c r="C21" s="210"/>
      <c r="D21" s="210"/>
      <c r="E21" s="210"/>
      <c r="F21" s="210"/>
      <c r="G21" s="122"/>
      <c r="H21" s="120"/>
      <c r="I21" s="120"/>
      <c r="J21" s="120"/>
      <c r="K21" s="228" t="str">
        <f t="shared" ref="K21:K22" si="0">IF(G21=0,"",G21)</f>
        <v/>
      </c>
      <c r="L21" s="228"/>
      <c r="M21" s="228" t="str">
        <f t="shared" ref="M21:M22" si="1">IF(I21=0,"",I21)</f>
        <v/>
      </c>
      <c r="N21" s="211"/>
    </row>
    <row r="22" spans="2:16" ht="22.5" hidden="1" customHeight="1" x14ac:dyDescent="0.25">
      <c r="B22" s="210" t="s">
        <v>242</v>
      </c>
      <c r="C22" s="210"/>
      <c r="D22" s="210"/>
      <c r="E22" s="210"/>
      <c r="F22" s="210"/>
      <c r="G22" s="122"/>
      <c r="H22" s="120"/>
      <c r="I22" s="120"/>
      <c r="J22" s="120"/>
      <c r="K22" s="228" t="str">
        <f t="shared" si="0"/>
        <v/>
      </c>
      <c r="L22" s="228"/>
      <c r="M22" s="228" t="str">
        <f t="shared" si="1"/>
        <v/>
      </c>
      <c r="N22" s="211"/>
    </row>
    <row r="23" spans="2:16" ht="22.5" customHeight="1" x14ac:dyDescent="0.25">
      <c r="B23" s="210" t="s">
        <v>228</v>
      </c>
      <c r="C23" s="210"/>
      <c r="D23" s="210"/>
      <c r="E23" s="210"/>
      <c r="F23" s="210"/>
      <c r="G23" s="229"/>
      <c r="H23" s="230"/>
      <c r="I23" s="230"/>
      <c r="J23" s="230"/>
      <c r="K23" s="230"/>
      <c r="L23" s="230"/>
      <c r="M23" s="230"/>
      <c r="N23" s="231"/>
      <c r="O23" s="50" t="s">
        <v>506</v>
      </c>
      <c r="P23" s="54" t="s">
        <v>278</v>
      </c>
    </row>
    <row r="24" spans="2:16" ht="22.5" customHeight="1" x14ac:dyDescent="0.25">
      <c r="B24" s="210" t="s">
        <v>229</v>
      </c>
      <c r="C24" s="210"/>
      <c r="D24" s="210"/>
      <c r="E24" s="210"/>
      <c r="F24" s="210"/>
      <c r="G24" s="242"/>
      <c r="H24" s="243"/>
      <c r="I24" s="243"/>
      <c r="J24" s="243"/>
      <c r="K24" s="242"/>
      <c r="L24" s="243"/>
      <c r="M24" s="243"/>
      <c r="N24" s="243"/>
    </row>
    <row r="25" spans="2:16" ht="22.5" customHeight="1" x14ac:dyDescent="0.25">
      <c r="B25" s="224" t="s">
        <v>503</v>
      </c>
      <c r="C25" s="224"/>
      <c r="D25" s="224"/>
      <c r="E25" s="224"/>
      <c r="F25" s="224"/>
      <c r="G25" s="52"/>
      <c r="H25" s="52"/>
      <c r="I25" s="52"/>
      <c r="J25" s="52"/>
      <c r="K25" s="52"/>
      <c r="L25" s="52"/>
      <c r="M25" s="52"/>
      <c r="N25" s="52"/>
    </row>
    <row r="26" spans="2:16" ht="22.5" customHeight="1" x14ac:dyDescent="0.25">
      <c r="B26" s="210" t="s">
        <v>504</v>
      </c>
      <c r="C26" s="210"/>
      <c r="D26" s="210"/>
      <c r="E26" s="210"/>
      <c r="F26" s="210"/>
      <c r="G26" s="244"/>
      <c r="H26" s="245"/>
      <c r="I26" s="245"/>
      <c r="J26" s="245"/>
      <c r="K26" s="246" t="str">
        <f>IF(G27=0,"",G27)</f>
        <v/>
      </c>
      <c r="L26" s="246"/>
      <c r="M26" s="246"/>
      <c r="N26" s="247"/>
    </row>
    <row r="27" spans="2:16" ht="22.5" customHeight="1" x14ac:dyDescent="0.25">
      <c r="B27" s="210" t="s">
        <v>505</v>
      </c>
      <c r="C27" s="210"/>
      <c r="D27" s="210"/>
      <c r="E27" s="210"/>
      <c r="F27" s="210"/>
      <c r="G27" s="235"/>
      <c r="H27" s="236"/>
      <c r="I27" s="236"/>
      <c r="J27" s="236"/>
      <c r="K27" s="248" t="str">
        <f>IF(G26=0,"",G26)</f>
        <v/>
      </c>
      <c r="L27" s="248"/>
      <c r="M27" s="248"/>
      <c r="N27" s="249"/>
    </row>
    <row r="28" spans="2:16" ht="22.5" customHeight="1" x14ac:dyDescent="0.25">
      <c r="B28" s="210" t="s">
        <v>501</v>
      </c>
      <c r="C28" s="210"/>
      <c r="D28" s="210"/>
      <c r="E28" s="210"/>
      <c r="F28" s="210"/>
      <c r="G28" s="234" t="s">
        <v>502</v>
      </c>
      <c r="H28" s="234"/>
      <c r="I28" s="234" t="s">
        <v>455</v>
      </c>
      <c r="J28" s="234"/>
      <c r="K28" s="234" t="s">
        <v>502</v>
      </c>
      <c r="L28" s="234"/>
      <c r="M28" s="234" t="s">
        <v>455</v>
      </c>
      <c r="N28" s="234"/>
    </row>
    <row r="29" spans="2:16" ht="22.5" customHeight="1" x14ac:dyDescent="0.25">
      <c r="B29" s="210" t="s">
        <v>261</v>
      </c>
      <c r="C29" s="210"/>
      <c r="D29" s="210"/>
      <c r="E29" s="210"/>
      <c r="F29" s="210"/>
      <c r="G29" s="122"/>
      <c r="H29" s="120"/>
      <c r="I29" s="120"/>
      <c r="J29" s="120"/>
      <c r="K29" s="228" t="str">
        <f t="shared" ref="K29" si="2">IF(G29=0,"",G29)</f>
        <v/>
      </c>
      <c r="L29" s="228"/>
      <c r="M29" s="228" t="str">
        <f t="shared" ref="M29" si="3">IF(I29=0,"",I29)</f>
        <v/>
      </c>
      <c r="N29" s="228"/>
    </row>
    <row r="30" spans="2:16" ht="22.5" customHeight="1" x14ac:dyDescent="0.25">
      <c r="B30" s="210" t="s">
        <v>228</v>
      </c>
      <c r="C30" s="210"/>
      <c r="D30" s="210"/>
      <c r="E30" s="210"/>
      <c r="F30" s="210"/>
      <c r="G30" s="229"/>
      <c r="H30" s="230"/>
      <c r="I30" s="230"/>
      <c r="J30" s="230"/>
      <c r="K30" s="230"/>
      <c r="L30" s="230"/>
      <c r="M30" s="230"/>
      <c r="N30" s="231"/>
    </row>
    <row r="31" spans="2:16" ht="22.5" customHeight="1" x14ac:dyDescent="0.25">
      <c r="B31" s="210" t="s">
        <v>230</v>
      </c>
      <c r="C31" s="210"/>
      <c r="D31" s="210"/>
      <c r="E31" s="210"/>
      <c r="F31" s="210"/>
      <c r="G31" s="237"/>
      <c r="H31" s="237"/>
      <c r="I31" s="237"/>
      <c r="J31" s="237"/>
      <c r="K31" s="237"/>
      <c r="L31" s="237"/>
      <c r="M31" s="237"/>
      <c r="N31" s="237"/>
    </row>
    <row r="32" spans="2:16" ht="22.5" customHeight="1" x14ac:dyDescent="0.25">
      <c r="B32" s="210" t="s">
        <v>229</v>
      </c>
      <c r="C32" s="210"/>
      <c r="D32" s="210"/>
      <c r="E32" s="210"/>
      <c r="F32" s="210"/>
      <c r="G32" s="235"/>
      <c r="H32" s="236"/>
      <c r="I32" s="236"/>
      <c r="J32" s="236"/>
      <c r="K32" s="235"/>
      <c r="L32" s="236"/>
      <c r="M32" s="236"/>
      <c r="N32" s="236"/>
    </row>
  </sheetData>
  <mergeCells count="82"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0:F20"/>
    <mergeCell ref="G20:H20"/>
    <mergeCell ref="I20:J20"/>
    <mergeCell ref="K20:L20"/>
    <mergeCell ref="M20:N20"/>
    <mergeCell ref="B21:F21"/>
    <mergeCell ref="G21:H21"/>
    <mergeCell ref="I21:J21"/>
    <mergeCell ref="K21:L21"/>
    <mergeCell ref="M21:N21"/>
    <mergeCell ref="B18:F18"/>
    <mergeCell ref="G18:J18"/>
    <mergeCell ref="K18:N18"/>
    <mergeCell ref="B19:F19"/>
    <mergeCell ref="G19:H19"/>
    <mergeCell ref="I19:J19"/>
    <mergeCell ref="K19:L19"/>
    <mergeCell ref="M19:N1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8:F8"/>
    <mergeCell ref="G8:J8"/>
    <mergeCell ref="K8:N8"/>
    <mergeCell ref="B9:F9"/>
    <mergeCell ref="G9:J9"/>
    <mergeCell ref="K9:N9"/>
    <mergeCell ref="B7:F7"/>
    <mergeCell ref="G7:N7"/>
    <mergeCell ref="B2:N4"/>
    <mergeCell ref="B5:F5"/>
    <mergeCell ref="G5:J5"/>
    <mergeCell ref="K5:N5"/>
    <mergeCell ref="B6:F6"/>
  </mergeCells>
  <dataValidations count="14">
    <dataValidation type="list" showInputMessage="1" showErrorMessage="1" error="Selecciona un valor dentro de la casilla" sqref="I20:J22" xr:uid="{ACA4BEBB-764A-44A5-B71D-09E129A43B55}">
      <formula1>IF(G$18="Seguro",abajo,IF(G$18="Muy Seguro",aalto,))</formula1>
    </dataValidation>
    <dataValidation type="list" showInputMessage="1" showErrorMessage="1" errorTitle="Dato erroneo" error="Selecciona un valor dentro de la casilla" sqref="G20:H22" xr:uid="{D6F51045-6F9F-43F9-94C4-6091B928C302}">
      <formula1>IF(G$18="Seguro",ebajo,IF(G$18="Muy Seguro",ealto,""))</formula1>
    </dataValidation>
    <dataValidation type="whole" allowBlank="1" showInputMessage="1" showErrorMessage="1" error="Ingresa un valor entre 1800 y 7200" sqref="G24:N24" xr:uid="{42EA1F94-7741-4505-900D-5ACA8265E045}">
      <formula1>1800</formula1>
      <formula2>7200</formula2>
    </dataValidation>
    <dataValidation type="whole" allowBlank="1" showInputMessage="1" showErrorMessage="1" error="Ingresa un valor entre 1200 y 3600" sqref="G32:N32" xr:uid="{55F969F5-5262-45D2-B2DE-7059C2787773}">
      <formula1>1200</formula1>
      <formula2>3600</formula2>
    </dataValidation>
    <dataValidation type="list" allowBlank="1" showInputMessage="1" showErrorMessage="1" sqref="G14:N14" xr:uid="{7BC8C12F-9956-4796-B26E-3BFE798715CA}">
      <formula1>modo</formula1>
    </dataValidation>
    <dataValidation type="list" showInputMessage="1" showErrorMessage="1" error="Selecciona un valor dentro de la casilla" sqref="I29:J29" xr:uid="{C55182A8-7CBA-400C-A4F6-EC59B7079B6E}">
      <formula1>IF(G29="AES128(GCM)","-",IF(G29="AES256(GCM)","-",IF(G$18="Seguro",abajo2,IF(G$18="Muy Seguro",aalto2,))))</formula1>
    </dataValidation>
    <dataValidation type="list" allowBlank="1" showInputMessage="1" showErrorMessage="1" sqref="G30:N30" xr:uid="{2EE6848C-57E6-4A5E-BA40-7D38BC8BAB6E}">
      <formula1>IF(G18="Seguro",dhbajo,IF(G18="Muy Seguro", dhalto,""))</formula1>
    </dataValidation>
    <dataValidation allowBlank="1" showInputMessage="1" showErrorMessage="1" prompt="Para ingresar más redes separarlas por una coma" sqref="G26:N27" xr:uid="{236C2599-0C35-4960-8F3D-06937C0613F4}"/>
    <dataValidation type="list" allowBlank="1" showInputMessage="1" showErrorMessage="1" sqref="G23:N23" xr:uid="{854BDAB2-4F27-4C38-9395-A99CEE57490F}">
      <formula1>IF(G18="Seguro",dhbajo,IF(G18="Muy Seguro", dhalto,""))</formula1>
    </dataValidation>
    <dataValidation type="list" allowBlank="1" showInputMessage="1" showErrorMessage="1" sqref="G7" xr:uid="{0BF95365-0CA9-4073-A0A5-A53CC1BC2625}">
      <formula1>gateway</formula1>
    </dataValidation>
    <dataValidation type="list" allowBlank="1" showInputMessage="1" showErrorMessage="1" sqref="G11" xr:uid="{A183E2F8-F954-4832-97DB-D3BF42DF4D4E}">
      <formula1>autenticacion</formula1>
    </dataValidation>
    <dataValidation type="list" allowBlank="1" showInputMessage="1" showErrorMessage="1" sqref="G9:N9" xr:uid="{20739246-1D54-4000-AA3C-CD4A9095A4F5}">
      <formula1>vendor</formula1>
    </dataValidation>
    <dataValidation type="list" showInputMessage="1" showErrorMessage="1" errorTitle="Dato erroneo" error="Selecciona un valor dentro de la casilla" sqref="G29:H29" xr:uid="{369C1071-A82C-4D63-9389-DF783840B751}">
      <formula1>IF(G$18="Seguro",ebajo,IF(G$18="Muy Seguro",ealto,))</formula1>
    </dataValidation>
    <dataValidation type="list" allowBlank="1" showInputMessage="1" showErrorMessage="1" sqref="G18:J18" xr:uid="{81D3E6C2-5352-4EB8-8F55-CD2631C8A4B2}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8853" r:id="rId4" name="Password2">
          <controlPr defaultSize="0" autoLine="0" r:id="rId5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78853" r:id="rId4" name="Password2"/>
      </mc:Fallback>
    </mc:AlternateContent>
    <mc:AlternateContent xmlns:mc="http://schemas.openxmlformats.org/markup-compatibility/2006">
      <mc:Choice Requires="x14">
        <control shapeId="78852" r:id="rId6" name="ComboBox4">
          <controlPr defaultSize="0" autoLine="0" listFillRange="ike" r:id="rId7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78852" r:id="rId6" name="ComboBox4"/>
      </mc:Fallback>
    </mc:AlternateContent>
    <mc:AlternateContent xmlns:mc="http://schemas.openxmlformats.org/markup-compatibility/2006">
      <mc:Choice Requires="x14">
        <control shapeId="78851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8851" r:id="rId8" name="Label2"/>
      </mc:Fallback>
    </mc:AlternateContent>
    <mc:AlternateContent xmlns:mc="http://schemas.openxmlformats.org/markup-compatibility/2006">
      <mc:Choice Requires="x14">
        <control shapeId="78850" r:id="rId10" name="Label1">
          <controlPr defaultSize="0" autoLine="0" r:id="rId11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8850" r:id="rId10" name="Label1"/>
      </mc:Fallback>
    </mc:AlternateContent>
    <mc:AlternateContent xmlns:mc="http://schemas.openxmlformats.org/markup-compatibility/2006">
      <mc:Choice Requires="x14">
        <control shapeId="78849" r:id="rId12" name="ComboBox2">
          <controlPr defaultSize="0" autoLine="0" listFillRange="proposals" r:id="rId13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78849" r:id="rId12" name="ComboBox2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/>
  <dimension ref="B1:P32"/>
  <sheetViews>
    <sheetView workbookViewId="0">
      <selection activeCell="O3" sqref="O3"/>
    </sheetView>
  </sheetViews>
  <sheetFormatPr defaultColWidth="8.5703125" defaultRowHeight="22.5" customHeight="1" x14ac:dyDescent="0.25"/>
  <cols>
    <col min="1" max="1" width="5.140625" style="1" customWidth="1"/>
    <col min="2" max="6" width="10" style="1" customWidth="1"/>
    <col min="7" max="7" width="14.28515625" style="1" customWidth="1"/>
    <col min="8" max="8" width="11.42578125" style="1" customWidth="1"/>
    <col min="9" max="9" width="20" style="1" customWidth="1"/>
    <col min="10" max="10" width="5.7109375" style="1" customWidth="1"/>
    <col min="11" max="11" width="14.28515625" style="1" customWidth="1"/>
    <col min="12" max="12" width="11.42578125" style="1" customWidth="1"/>
    <col min="13" max="13" width="20" style="1" customWidth="1"/>
    <col min="14" max="14" width="5.7109375" style="1" customWidth="1"/>
    <col min="15" max="15" width="26.85546875" style="1" customWidth="1"/>
    <col min="16" max="16384" width="8.5703125" style="1"/>
  </cols>
  <sheetData>
    <row r="1" spans="2:16" ht="4.5" customHeight="1" x14ac:dyDescent="0.25"/>
    <row r="2" spans="2:16" ht="22.5" customHeight="1" x14ac:dyDescent="0.25">
      <c r="B2" s="123" t="s">
        <v>127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49"/>
      <c r="P2" s="49"/>
    </row>
    <row r="3" spans="2:16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16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16" s="49" customFormat="1" ht="37.5" customHeight="1" x14ac:dyDescent="0.25">
      <c r="B5" s="225" t="s">
        <v>453</v>
      </c>
      <c r="C5" s="226"/>
      <c r="D5" s="226"/>
      <c r="E5" s="226"/>
      <c r="F5" s="226"/>
      <c r="G5" s="226" t="s">
        <v>227</v>
      </c>
      <c r="H5" s="226"/>
      <c r="I5" s="226"/>
      <c r="J5" s="226"/>
      <c r="K5" s="226" t="s">
        <v>491</v>
      </c>
      <c r="L5" s="226"/>
      <c r="M5" s="226"/>
      <c r="N5" s="227"/>
      <c r="O5" s="1"/>
      <c r="P5" s="1"/>
    </row>
    <row r="6" spans="2:16" ht="22.5" customHeight="1" x14ac:dyDescent="0.25">
      <c r="B6" s="224" t="s">
        <v>495</v>
      </c>
      <c r="C6" s="224"/>
      <c r="D6" s="224"/>
      <c r="E6" s="224"/>
      <c r="F6" s="224"/>
      <c r="G6" s="51"/>
      <c r="H6" s="51"/>
      <c r="I6" s="51"/>
      <c r="J6" s="51"/>
      <c r="K6" s="51"/>
      <c r="L6" s="51"/>
      <c r="M6" s="51"/>
      <c r="N6" s="51"/>
    </row>
    <row r="7" spans="2:16" ht="22.5" customHeight="1" x14ac:dyDescent="0.25">
      <c r="B7" s="210" t="s">
        <v>492</v>
      </c>
      <c r="C7" s="210"/>
      <c r="D7" s="210"/>
      <c r="E7" s="210"/>
      <c r="F7" s="210"/>
      <c r="G7" s="238"/>
      <c r="H7" s="238"/>
      <c r="I7" s="238"/>
      <c r="J7" s="238"/>
      <c r="K7" s="238"/>
      <c r="L7" s="238"/>
      <c r="M7" s="238"/>
      <c r="N7" s="238"/>
    </row>
    <row r="8" spans="2:16" ht="22.5" customHeight="1" x14ac:dyDescent="0.25">
      <c r="B8" s="210" t="str">
        <f>IF(G7="IP Address", "IP Address",IF(G7="Dynamic DNS", "Dynamic DNS",""))</f>
        <v/>
      </c>
      <c r="C8" s="210"/>
      <c r="D8" s="210"/>
      <c r="E8" s="210"/>
      <c r="F8" s="210"/>
      <c r="G8" s="229"/>
      <c r="H8" s="230"/>
      <c r="I8" s="230"/>
      <c r="J8" s="230"/>
      <c r="K8" s="230"/>
      <c r="L8" s="230"/>
      <c r="M8" s="230"/>
      <c r="N8" s="231"/>
    </row>
    <row r="9" spans="2:16" ht="22.5" customHeight="1" x14ac:dyDescent="0.25">
      <c r="B9" s="210" t="s">
        <v>493</v>
      </c>
      <c r="C9" s="210"/>
      <c r="D9" s="210"/>
      <c r="E9" s="210"/>
      <c r="F9" s="210"/>
      <c r="G9" s="122"/>
      <c r="H9" s="120"/>
      <c r="I9" s="120"/>
      <c r="J9" s="120"/>
      <c r="K9" s="120"/>
      <c r="L9" s="120"/>
      <c r="M9" s="120"/>
      <c r="N9" s="121"/>
    </row>
    <row r="10" spans="2:16" ht="22.5" customHeight="1" x14ac:dyDescent="0.25">
      <c r="B10" s="224" t="s">
        <v>455</v>
      </c>
      <c r="C10" s="224"/>
      <c r="D10" s="224"/>
      <c r="E10" s="224"/>
      <c r="F10" s="224"/>
      <c r="G10" s="52"/>
      <c r="H10" s="52"/>
      <c r="I10" s="52"/>
      <c r="J10" s="52"/>
      <c r="K10" s="52"/>
      <c r="L10" s="52"/>
      <c r="M10" s="52"/>
      <c r="N10" s="52"/>
    </row>
    <row r="11" spans="2:16" ht="22.5" customHeight="1" x14ac:dyDescent="0.25">
      <c r="B11" s="210" t="s">
        <v>457</v>
      </c>
      <c r="C11" s="210"/>
      <c r="D11" s="210"/>
      <c r="E11" s="210"/>
      <c r="F11" s="210"/>
      <c r="G11" s="122" t="s">
        <v>237</v>
      </c>
      <c r="H11" s="122"/>
      <c r="I11" s="122"/>
      <c r="J11" s="122"/>
      <c r="K11" s="122"/>
      <c r="L11" s="122"/>
      <c r="M11" s="122"/>
      <c r="N11" s="122"/>
    </row>
    <row r="12" spans="2:16" ht="22.5" customHeight="1" x14ac:dyDescent="0.25">
      <c r="B12" s="210" t="str">
        <f>IF(G11="Pre-Shared Key", "Pre-Shared Key",IF(G11="Certificado", "Adjuntar certificado en Ticket",""))</f>
        <v>Pre-Shared Key</v>
      </c>
      <c r="C12" s="210"/>
      <c r="D12" s="210"/>
      <c r="E12" s="210"/>
      <c r="F12" s="210"/>
      <c r="G12" s="239" t="str">
        <f ca="1">CHAR(RANDBETWEEN(48,90))&amp;CHAR(RANDBETWEEN(57,91))&amp;CHAR(RANDBETWEEN(54,71))&amp;CHAR(RANDBETWEEN(97,122))&amp;RANDBETWEEN(33,43)&amp;CHAR(RANDBETWEEN(97,122))&amp;CHAR(RANDBETWEEN(49,57))&amp;CHAR(RANDBETWEEN(33,43))</f>
        <v>3;&lt;j37x1%</v>
      </c>
      <c r="H12" s="239"/>
      <c r="I12" s="239"/>
      <c r="J12" s="239"/>
      <c r="K12" s="239"/>
      <c r="L12" s="239"/>
      <c r="M12" s="239"/>
      <c r="N12" s="239"/>
    </row>
    <row r="13" spans="2:16" ht="22.5" customHeight="1" x14ac:dyDescent="0.25">
      <c r="B13" s="210" t="s">
        <v>496</v>
      </c>
      <c r="C13" s="210"/>
      <c r="D13" s="210"/>
      <c r="E13" s="210"/>
      <c r="F13" s="210"/>
      <c r="G13" s="240"/>
      <c r="H13" s="240"/>
      <c r="I13" s="240"/>
      <c r="J13" s="240"/>
      <c r="K13" s="240"/>
      <c r="L13" s="240"/>
      <c r="M13" s="240"/>
      <c r="N13" s="241"/>
    </row>
    <row r="14" spans="2:16" ht="22.5" customHeight="1" x14ac:dyDescent="0.25">
      <c r="B14" s="210" t="s">
        <v>497</v>
      </c>
      <c r="C14" s="210"/>
      <c r="D14" s="210"/>
      <c r="E14" s="210"/>
      <c r="F14" s="210"/>
      <c r="G14" s="250"/>
      <c r="H14" s="250"/>
      <c r="I14" s="250"/>
      <c r="J14" s="250"/>
      <c r="K14" s="250"/>
      <c r="L14" s="250"/>
      <c r="M14" s="250"/>
      <c r="N14" s="250"/>
    </row>
    <row r="15" spans="2:16" ht="22.5" hidden="1" customHeight="1" x14ac:dyDescent="0.25">
      <c r="B15" s="210" t="s">
        <v>287</v>
      </c>
      <c r="C15" s="210"/>
      <c r="D15" s="210"/>
      <c r="E15" s="210"/>
      <c r="F15" s="210"/>
      <c r="G15" s="250"/>
      <c r="H15" s="250"/>
      <c r="I15" s="250"/>
      <c r="J15" s="250"/>
      <c r="K15" s="250"/>
      <c r="L15" s="250"/>
      <c r="M15" s="250"/>
      <c r="N15" s="250"/>
    </row>
    <row r="16" spans="2:16" ht="22.5" customHeight="1" x14ac:dyDescent="0.25">
      <c r="B16" s="224" t="s">
        <v>498</v>
      </c>
      <c r="C16" s="224"/>
      <c r="D16" s="224"/>
      <c r="E16" s="224"/>
      <c r="F16" s="224"/>
      <c r="G16" s="52"/>
      <c r="H16" s="52"/>
      <c r="I16" s="52"/>
      <c r="J16" s="52"/>
      <c r="K16" s="52"/>
      <c r="L16" s="52"/>
      <c r="M16" s="52"/>
      <c r="N16" s="52"/>
    </row>
    <row r="17" spans="2:16" ht="22.5" customHeight="1" x14ac:dyDescent="0.25">
      <c r="B17" s="210" t="s">
        <v>499</v>
      </c>
      <c r="C17" s="210"/>
      <c r="D17" s="210"/>
      <c r="E17" s="210"/>
      <c r="F17" s="210"/>
      <c r="G17" s="232"/>
      <c r="H17" s="232"/>
      <c r="I17" s="232"/>
      <c r="J17" s="232"/>
      <c r="K17" s="232"/>
      <c r="L17" s="232"/>
      <c r="M17" s="232"/>
      <c r="N17" s="232"/>
    </row>
    <row r="18" spans="2:16" ht="22.5" customHeight="1" x14ac:dyDescent="0.25">
      <c r="B18" s="210" t="s">
        <v>500</v>
      </c>
      <c r="C18" s="210"/>
      <c r="D18" s="210"/>
      <c r="E18" s="210"/>
      <c r="F18" s="210"/>
      <c r="G18" s="232" t="s">
        <v>249</v>
      </c>
      <c r="H18" s="232"/>
      <c r="I18" s="232"/>
      <c r="J18" s="232"/>
      <c r="K18" s="211" t="str">
        <f>IF(G18=0,"",G18)</f>
        <v>Seguro</v>
      </c>
      <c r="L18" s="233"/>
      <c r="M18" s="233"/>
      <c r="N18" s="233"/>
    </row>
    <row r="19" spans="2:16" ht="22.5" customHeight="1" x14ac:dyDescent="0.25">
      <c r="B19" s="210" t="s">
        <v>501</v>
      </c>
      <c r="C19" s="210"/>
      <c r="D19" s="210"/>
      <c r="E19" s="210"/>
      <c r="F19" s="210"/>
      <c r="G19" s="234" t="s">
        <v>502</v>
      </c>
      <c r="H19" s="234"/>
      <c r="I19" s="234" t="s">
        <v>455</v>
      </c>
      <c r="J19" s="234"/>
      <c r="K19" s="234" t="s">
        <v>502</v>
      </c>
      <c r="L19" s="234"/>
      <c r="M19" s="234" t="s">
        <v>455</v>
      </c>
      <c r="N19" s="234"/>
    </row>
    <row r="20" spans="2:16" ht="22.5" customHeight="1" x14ac:dyDescent="0.25">
      <c r="B20" s="210" t="s">
        <v>240</v>
      </c>
      <c r="C20" s="210"/>
      <c r="D20" s="210"/>
      <c r="E20" s="210"/>
      <c r="F20" s="210"/>
      <c r="G20" s="122"/>
      <c r="H20" s="120"/>
      <c r="I20" s="120"/>
      <c r="J20" s="120"/>
      <c r="K20" s="228" t="str">
        <f>IF(G20=0,"",G20)</f>
        <v/>
      </c>
      <c r="L20" s="228"/>
      <c r="M20" s="228" t="str">
        <f>IF(I20=0,"",I20)</f>
        <v/>
      </c>
      <c r="N20" s="211"/>
    </row>
    <row r="21" spans="2:16" ht="22.5" hidden="1" customHeight="1" x14ac:dyDescent="0.25">
      <c r="B21" s="210" t="s">
        <v>241</v>
      </c>
      <c r="C21" s="210"/>
      <c r="D21" s="210"/>
      <c r="E21" s="210"/>
      <c r="F21" s="210"/>
      <c r="G21" s="122"/>
      <c r="H21" s="120"/>
      <c r="I21" s="120"/>
      <c r="J21" s="120"/>
      <c r="K21" s="228" t="str">
        <f t="shared" ref="K21:K22" si="0">IF(G21=0,"",G21)</f>
        <v/>
      </c>
      <c r="L21" s="228"/>
      <c r="M21" s="228" t="str">
        <f t="shared" ref="M21:M22" si="1">IF(I21=0,"",I21)</f>
        <v/>
      </c>
      <c r="N21" s="211"/>
    </row>
    <row r="22" spans="2:16" ht="22.5" hidden="1" customHeight="1" x14ac:dyDescent="0.25">
      <c r="B22" s="210" t="s">
        <v>242</v>
      </c>
      <c r="C22" s="210"/>
      <c r="D22" s="210"/>
      <c r="E22" s="210"/>
      <c r="F22" s="210"/>
      <c r="G22" s="122"/>
      <c r="H22" s="120"/>
      <c r="I22" s="120"/>
      <c r="J22" s="120"/>
      <c r="K22" s="228" t="str">
        <f t="shared" si="0"/>
        <v/>
      </c>
      <c r="L22" s="228"/>
      <c r="M22" s="228" t="str">
        <f t="shared" si="1"/>
        <v/>
      </c>
      <c r="N22" s="211"/>
    </row>
    <row r="23" spans="2:16" ht="22.5" customHeight="1" x14ac:dyDescent="0.25">
      <c r="B23" s="210" t="s">
        <v>228</v>
      </c>
      <c r="C23" s="210"/>
      <c r="D23" s="210"/>
      <c r="E23" s="210"/>
      <c r="F23" s="210"/>
      <c r="G23" s="229"/>
      <c r="H23" s="230"/>
      <c r="I23" s="230"/>
      <c r="J23" s="230"/>
      <c r="K23" s="230"/>
      <c r="L23" s="230"/>
      <c r="M23" s="230"/>
      <c r="N23" s="231"/>
      <c r="O23" s="50" t="s">
        <v>506</v>
      </c>
      <c r="P23" s="54" t="s">
        <v>278</v>
      </c>
    </row>
    <row r="24" spans="2:16" ht="22.5" customHeight="1" x14ac:dyDescent="0.25">
      <c r="B24" s="210" t="s">
        <v>229</v>
      </c>
      <c r="C24" s="210"/>
      <c r="D24" s="210"/>
      <c r="E24" s="210"/>
      <c r="F24" s="210"/>
      <c r="G24" s="242"/>
      <c r="H24" s="243"/>
      <c r="I24" s="243"/>
      <c r="J24" s="243"/>
      <c r="K24" s="242"/>
      <c r="L24" s="243"/>
      <c r="M24" s="243"/>
      <c r="N24" s="243"/>
    </row>
    <row r="25" spans="2:16" ht="22.5" customHeight="1" x14ac:dyDescent="0.25">
      <c r="B25" s="224" t="s">
        <v>503</v>
      </c>
      <c r="C25" s="224"/>
      <c r="D25" s="224"/>
      <c r="E25" s="224"/>
      <c r="F25" s="224"/>
      <c r="G25" s="52"/>
      <c r="H25" s="52"/>
      <c r="I25" s="52"/>
      <c r="J25" s="52"/>
      <c r="K25" s="52"/>
      <c r="L25" s="52"/>
      <c r="M25" s="52"/>
      <c r="N25" s="52"/>
    </row>
    <row r="26" spans="2:16" ht="22.5" customHeight="1" x14ac:dyDescent="0.25">
      <c r="B26" s="210" t="s">
        <v>504</v>
      </c>
      <c r="C26" s="210"/>
      <c r="D26" s="210"/>
      <c r="E26" s="210"/>
      <c r="F26" s="210"/>
      <c r="G26" s="244"/>
      <c r="H26" s="245"/>
      <c r="I26" s="245"/>
      <c r="J26" s="245"/>
      <c r="K26" s="246" t="str">
        <f>IF(G27=0,"",G27)</f>
        <v/>
      </c>
      <c r="L26" s="246"/>
      <c r="M26" s="246"/>
      <c r="N26" s="247"/>
    </row>
    <row r="27" spans="2:16" ht="22.5" customHeight="1" x14ac:dyDescent="0.25">
      <c r="B27" s="210" t="s">
        <v>505</v>
      </c>
      <c r="C27" s="210"/>
      <c r="D27" s="210"/>
      <c r="E27" s="210"/>
      <c r="F27" s="210"/>
      <c r="G27" s="235"/>
      <c r="H27" s="236"/>
      <c r="I27" s="236"/>
      <c r="J27" s="236"/>
      <c r="K27" s="248" t="str">
        <f>IF(G26=0,"",G26)</f>
        <v/>
      </c>
      <c r="L27" s="248"/>
      <c r="M27" s="248"/>
      <c r="N27" s="249"/>
    </row>
    <row r="28" spans="2:16" ht="22.5" customHeight="1" x14ac:dyDescent="0.25">
      <c r="B28" s="210" t="s">
        <v>501</v>
      </c>
      <c r="C28" s="210"/>
      <c r="D28" s="210"/>
      <c r="E28" s="210"/>
      <c r="F28" s="210"/>
      <c r="G28" s="234" t="s">
        <v>502</v>
      </c>
      <c r="H28" s="234"/>
      <c r="I28" s="234" t="s">
        <v>455</v>
      </c>
      <c r="J28" s="234"/>
      <c r="K28" s="234" t="s">
        <v>502</v>
      </c>
      <c r="L28" s="234"/>
      <c r="M28" s="234" t="s">
        <v>455</v>
      </c>
      <c r="N28" s="234"/>
    </row>
    <row r="29" spans="2:16" ht="22.5" customHeight="1" x14ac:dyDescent="0.25">
      <c r="B29" s="210" t="s">
        <v>261</v>
      </c>
      <c r="C29" s="210"/>
      <c r="D29" s="210"/>
      <c r="E29" s="210"/>
      <c r="F29" s="210"/>
      <c r="G29" s="122"/>
      <c r="H29" s="120"/>
      <c r="I29" s="120"/>
      <c r="J29" s="120"/>
      <c r="K29" s="228" t="str">
        <f t="shared" ref="K29" si="2">IF(G29=0,"",G29)</f>
        <v/>
      </c>
      <c r="L29" s="228"/>
      <c r="M29" s="228" t="str">
        <f t="shared" ref="M29" si="3">IF(I29=0,"",I29)</f>
        <v/>
      </c>
      <c r="N29" s="228"/>
    </row>
    <row r="30" spans="2:16" ht="22.5" customHeight="1" x14ac:dyDescent="0.25">
      <c r="B30" s="210" t="s">
        <v>228</v>
      </c>
      <c r="C30" s="210"/>
      <c r="D30" s="210"/>
      <c r="E30" s="210"/>
      <c r="F30" s="210"/>
      <c r="G30" s="229"/>
      <c r="H30" s="230"/>
      <c r="I30" s="230"/>
      <c r="J30" s="230"/>
      <c r="K30" s="230"/>
      <c r="L30" s="230"/>
      <c r="M30" s="230"/>
      <c r="N30" s="231"/>
    </row>
    <row r="31" spans="2:16" ht="22.5" customHeight="1" x14ac:dyDescent="0.25">
      <c r="B31" s="210" t="s">
        <v>230</v>
      </c>
      <c r="C31" s="210"/>
      <c r="D31" s="210"/>
      <c r="E31" s="210"/>
      <c r="F31" s="210"/>
      <c r="G31" s="237"/>
      <c r="H31" s="237"/>
      <c r="I31" s="237"/>
      <c r="J31" s="237"/>
      <c r="K31" s="237"/>
      <c r="L31" s="237"/>
      <c r="M31" s="237"/>
      <c r="N31" s="237"/>
    </row>
    <row r="32" spans="2:16" ht="22.5" customHeight="1" x14ac:dyDescent="0.25">
      <c r="B32" s="210" t="s">
        <v>229</v>
      </c>
      <c r="C32" s="210"/>
      <c r="D32" s="210"/>
      <c r="E32" s="210"/>
      <c r="F32" s="210"/>
      <c r="G32" s="235"/>
      <c r="H32" s="236"/>
      <c r="I32" s="236"/>
      <c r="J32" s="236"/>
      <c r="K32" s="235"/>
      <c r="L32" s="236"/>
      <c r="M32" s="236"/>
      <c r="N32" s="236"/>
    </row>
  </sheetData>
  <mergeCells count="82"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0:F20"/>
    <mergeCell ref="G20:H20"/>
    <mergeCell ref="I20:J20"/>
    <mergeCell ref="K20:L20"/>
    <mergeCell ref="M20:N20"/>
    <mergeCell ref="B21:F21"/>
    <mergeCell ref="G21:H21"/>
    <mergeCell ref="I21:J21"/>
    <mergeCell ref="K21:L21"/>
    <mergeCell ref="M21:N21"/>
    <mergeCell ref="B18:F18"/>
    <mergeCell ref="G18:J18"/>
    <mergeCell ref="K18:N18"/>
    <mergeCell ref="B19:F19"/>
    <mergeCell ref="G19:H19"/>
    <mergeCell ref="I19:J19"/>
    <mergeCell ref="K19:L19"/>
    <mergeCell ref="M19:N1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8:F8"/>
    <mergeCell ref="G8:J8"/>
    <mergeCell ref="K8:N8"/>
    <mergeCell ref="B9:F9"/>
    <mergeCell ref="G9:J9"/>
    <mergeCell ref="K9:N9"/>
    <mergeCell ref="B7:F7"/>
    <mergeCell ref="G7:N7"/>
    <mergeCell ref="B2:N4"/>
    <mergeCell ref="B5:F5"/>
    <mergeCell ref="G5:J5"/>
    <mergeCell ref="K5:N5"/>
    <mergeCell ref="B6:F6"/>
  </mergeCells>
  <dataValidations count="14">
    <dataValidation type="list" showInputMessage="1" showErrorMessage="1" error="Selecciona un valor dentro de la casilla" sqref="I20:J22" xr:uid="{FB0A1A8A-D8AF-47CB-B2CC-33E497C0A0B1}">
      <formula1>IF(G$18="Seguro",abajo,IF(G$18="Muy Seguro",aalto,))</formula1>
    </dataValidation>
    <dataValidation type="list" showInputMessage="1" showErrorMessage="1" errorTitle="Dato erroneo" error="Selecciona un valor dentro de la casilla" sqref="G20:H22" xr:uid="{60D962FB-3EED-419A-9204-8FC4DEE93CDD}">
      <formula1>IF(G$18="Seguro",ebajo,IF(G$18="Muy Seguro",ealto,""))</formula1>
    </dataValidation>
    <dataValidation type="whole" allowBlank="1" showInputMessage="1" showErrorMessage="1" error="Ingresa un valor entre 1800 y 7200" sqref="G24:N24" xr:uid="{D0C88E03-2875-48AA-A555-A1D6E0A70DF6}">
      <formula1>1800</formula1>
      <formula2>7200</formula2>
    </dataValidation>
    <dataValidation type="whole" allowBlank="1" showInputMessage="1" showErrorMessage="1" error="Ingresa un valor entre 1200 y 3600" sqref="G32:N32" xr:uid="{302689CE-4A85-43F1-8BF8-8203AE1DA1C8}">
      <formula1>1200</formula1>
      <formula2>3600</formula2>
    </dataValidation>
    <dataValidation type="list" allowBlank="1" showInputMessage="1" showErrorMessage="1" sqref="G14:N14" xr:uid="{3D428939-E947-47B7-9E13-AE9CAC8F7BD1}">
      <formula1>modo</formula1>
    </dataValidation>
    <dataValidation type="list" showInputMessage="1" showErrorMessage="1" error="Selecciona un valor dentro de la casilla" sqref="I29:J29" xr:uid="{A8EDC009-9D11-4CA5-9B70-D2CFBD65B1B2}">
      <formula1>IF(G29="AES128(GCM)","-",IF(G29="AES256(GCM)","-",IF(G$18="Seguro",abajo2,IF(G$18="Muy Seguro",aalto2,))))</formula1>
    </dataValidation>
    <dataValidation type="list" allowBlank="1" showInputMessage="1" showErrorMessage="1" sqref="G30:N30" xr:uid="{15F641CF-7B85-4DC4-8453-1093FD342FAC}">
      <formula1>IF(G18="Seguro",dhbajo,IF(G18="Muy Seguro", dhalto,""))</formula1>
    </dataValidation>
    <dataValidation allowBlank="1" showInputMessage="1" showErrorMessage="1" prompt="Para ingresar más redes separarlas por una coma" sqref="G26:N27" xr:uid="{CCFFEE46-E6D1-41E7-8CF1-F32A0E4BC096}"/>
    <dataValidation type="list" allowBlank="1" showInputMessage="1" showErrorMessage="1" sqref="G23:N23" xr:uid="{46C7B284-6F2E-48FA-9E3C-3CF0DEDE2AB7}">
      <formula1>IF(G18="Seguro",dhbajo,IF(G18="Muy Seguro", dhalto,""))</formula1>
    </dataValidation>
    <dataValidation type="list" allowBlank="1" showInputMessage="1" showErrorMessage="1" sqref="G7" xr:uid="{8B3E6DE6-67F1-4E02-844C-8A44AD86733C}">
      <formula1>gateway</formula1>
    </dataValidation>
    <dataValidation type="list" allowBlank="1" showInputMessage="1" showErrorMessage="1" sqref="G11" xr:uid="{617C60AA-FC67-46E8-B6C6-2DE82F0D4507}">
      <formula1>autenticacion</formula1>
    </dataValidation>
    <dataValidation type="list" allowBlank="1" showInputMessage="1" showErrorMessage="1" sqref="G9:N9" xr:uid="{1103AFD3-4D88-4896-B6B7-36C74362AABE}">
      <formula1>vendor</formula1>
    </dataValidation>
    <dataValidation type="list" showInputMessage="1" showErrorMessage="1" errorTitle="Dato erroneo" error="Selecciona un valor dentro de la casilla" sqref="G29:H29" xr:uid="{C1FE7CF4-B6F1-4796-AA4A-727FA0ACC9DC}">
      <formula1>IF(G$18="Seguro",ebajo,IF(G$18="Muy Seguro",ealto,))</formula1>
    </dataValidation>
    <dataValidation type="list" allowBlank="1" showInputMessage="1" showErrorMessage="1" sqref="G18:J18" xr:uid="{599734A7-2B19-4CF1-9455-03589BA4100C}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9877" r:id="rId4" name="Password3">
          <controlPr defaultSize="0" autoLine="0" r:id="rId5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79877" r:id="rId4" name="Password3"/>
      </mc:Fallback>
    </mc:AlternateContent>
    <mc:AlternateContent xmlns:mc="http://schemas.openxmlformats.org/markup-compatibility/2006">
      <mc:Choice Requires="x14">
        <control shapeId="79876" r:id="rId6" name="ComboBox4">
          <controlPr defaultSize="0" autoLine="0" listFillRange="ike" r:id="rId7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79876" r:id="rId6" name="ComboBox4"/>
      </mc:Fallback>
    </mc:AlternateContent>
    <mc:AlternateContent xmlns:mc="http://schemas.openxmlformats.org/markup-compatibility/2006">
      <mc:Choice Requires="x14">
        <control shapeId="79875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9875" r:id="rId8" name="Label2"/>
      </mc:Fallback>
    </mc:AlternateContent>
    <mc:AlternateContent xmlns:mc="http://schemas.openxmlformats.org/markup-compatibility/2006">
      <mc:Choice Requires="x14">
        <control shapeId="79874" r:id="rId10" name="Label1">
          <controlPr defaultSize="0" autoLine="0" r:id="rId11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79874" r:id="rId10" name="Label1"/>
      </mc:Fallback>
    </mc:AlternateContent>
    <mc:AlternateContent xmlns:mc="http://schemas.openxmlformats.org/markup-compatibility/2006">
      <mc:Choice Requires="x14">
        <control shapeId="79873" r:id="rId12" name="ComboBox2">
          <controlPr defaultSize="0" autoLine="0" listFillRange="proposals" r:id="rId13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79873" r:id="rId12" name="ComboBox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P32"/>
  <sheetViews>
    <sheetView workbookViewId="0">
      <selection activeCell="O3" sqref="O3"/>
    </sheetView>
  </sheetViews>
  <sheetFormatPr defaultColWidth="8.5703125" defaultRowHeight="22.5" customHeight="1" x14ac:dyDescent="0.25"/>
  <cols>
    <col min="1" max="1" width="5.140625" style="1" customWidth="1"/>
    <col min="2" max="6" width="10" style="1" customWidth="1"/>
    <col min="7" max="7" width="14.28515625" style="1" customWidth="1"/>
    <col min="8" max="8" width="11.42578125" style="1" customWidth="1"/>
    <col min="9" max="9" width="20" style="1" customWidth="1"/>
    <col min="10" max="10" width="5.7109375" style="1" customWidth="1"/>
    <col min="11" max="11" width="14.28515625" style="1" customWidth="1"/>
    <col min="12" max="12" width="11.42578125" style="1" customWidth="1"/>
    <col min="13" max="13" width="20" style="1" customWidth="1"/>
    <col min="14" max="14" width="5.7109375" style="1" customWidth="1"/>
    <col min="15" max="15" width="27.42578125" style="1" customWidth="1"/>
    <col min="16" max="16384" width="8.5703125" style="1"/>
  </cols>
  <sheetData>
    <row r="1" spans="2:16" ht="4.5" customHeight="1" x14ac:dyDescent="0.25"/>
    <row r="2" spans="2:16" ht="22.5" customHeight="1" x14ac:dyDescent="0.25">
      <c r="B2" s="123" t="s">
        <v>127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49"/>
      <c r="P2" s="49"/>
    </row>
    <row r="3" spans="2:16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16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16" s="49" customFormat="1" ht="37.5" customHeight="1" x14ac:dyDescent="0.25">
      <c r="B5" s="225" t="s">
        <v>453</v>
      </c>
      <c r="C5" s="226"/>
      <c r="D5" s="226"/>
      <c r="E5" s="226"/>
      <c r="F5" s="226"/>
      <c r="G5" s="226" t="s">
        <v>227</v>
      </c>
      <c r="H5" s="226"/>
      <c r="I5" s="226"/>
      <c r="J5" s="226"/>
      <c r="K5" s="226" t="s">
        <v>491</v>
      </c>
      <c r="L5" s="226"/>
      <c r="M5" s="226"/>
      <c r="N5" s="227"/>
      <c r="O5" s="1"/>
      <c r="P5" s="1"/>
    </row>
    <row r="6" spans="2:16" ht="22.5" customHeight="1" x14ac:dyDescent="0.25">
      <c r="B6" s="224" t="s">
        <v>495</v>
      </c>
      <c r="C6" s="224"/>
      <c r="D6" s="224"/>
      <c r="E6" s="224"/>
      <c r="F6" s="224"/>
      <c r="G6" s="51"/>
      <c r="H6" s="51"/>
      <c r="I6" s="51"/>
      <c r="J6" s="51"/>
      <c r="K6" s="51"/>
      <c r="L6" s="51"/>
      <c r="M6" s="51"/>
      <c r="N6" s="51"/>
    </row>
    <row r="7" spans="2:16" ht="22.5" customHeight="1" x14ac:dyDescent="0.25">
      <c r="B7" s="210" t="s">
        <v>492</v>
      </c>
      <c r="C7" s="210"/>
      <c r="D7" s="210"/>
      <c r="E7" s="210"/>
      <c r="F7" s="210"/>
      <c r="G7" s="238"/>
      <c r="H7" s="238"/>
      <c r="I7" s="238"/>
      <c r="J7" s="238"/>
      <c r="K7" s="238"/>
      <c r="L7" s="238"/>
      <c r="M7" s="238"/>
      <c r="N7" s="238"/>
    </row>
    <row r="8" spans="2:16" ht="22.5" customHeight="1" x14ac:dyDescent="0.25">
      <c r="B8" s="210" t="str">
        <f>IF(G7="IP Address", "IP Address",IF(G7="Dynamic DNS", "Dynamic DNS",""))</f>
        <v/>
      </c>
      <c r="C8" s="210"/>
      <c r="D8" s="210"/>
      <c r="E8" s="210"/>
      <c r="F8" s="210"/>
      <c r="G8" s="229"/>
      <c r="H8" s="230"/>
      <c r="I8" s="230"/>
      <c r="J8" s="230"/>
      <c r="K8" s="230"/>
      <c r="L8" s="230"/>
      <c r="M8" s="230"/>
      <c r="N8" s="231"/>
    </row>
    <row r="9" spans="2:16" ht="22.5" customHeight="1" x14ac:dyDescent="0.25">
      <c r="B9" s="210" t="s">
        <v>493</v>
      </c>
      <c r="C9" s="210"/>
      <c r="D9" s="210"/>
      <c r="E9" s="210"/>
      <c r="F9" s="210"/>
      <c r="G9" s="122"/>
      <c r="H9" s="120"/>
      <c r="I9" s="120"/>
      <c r="J9" s="120"/>
      <c r="K9" s="120"/>
      <c r="L9" s="120"/>
      <c r="M9" s="120"/>
      <c r="N9" s="121"/>
    </row>
    <row r="10" spans="2:16" ht="22.5" customHeight="1" x14ac:dyDescent="0.25">
      <c r="B10" s="224" t="s">
        <v>455</v>
      </c>
      <c r="C10" s="224"/>
      <c r="D10" s="224"/>
      <c r="E10" s="224"/>
      <c r="F10" s="224"/>
      <c r="G10" s="52"/>
      <c r="H10" s="52"/>
      <c r="I10" s="52"/>
      <c r="J10" s="52"/>
      <c r="K10" s="52"/>
      <c r="L10" s="52"/>
      <c r="M10" s="52"/>
      <c r="N10" s="52"/>
    </row>
    <row r="11" spans="2:16" ht="22.5" customHeight="1" x14ac:dyDescent="0.25">
      <c r="B11" s="210" t="s">
        <v>457</v>
      </c>
      <c r="C11" s="210"/>
      <c r="D11" s="210"/>
      <c r="E11" s="210"/>
      <c r="F11" s="210"/>
      <c r="G11" s="122" t="s">
        <v>237</v>
      </c>
      <c r="H11" s="122"/>
      <c r="I11" s="122"/>
      <c r="J11" s="122"/>
      <c r="K11" s="122"/>
      <c r="L11" s="122"/>
      <c r="M11" s="122"/>
      <c r="N11" s="122"/>
    </row>
    <row r="12" spans="2:16" ht="22.5" customHeight="1" x14ac:dyDescent="0.25">
      <c r="B12" s="210" t="str">
        <f>IF(G11="Pre-Shared Key", "Pre-Shared Key",IF(G11="Certificado", "Adjuntar certificado en Ticket",""))</f>
        <v>Pre-Shared Key</v>
      </c>
      <c r="C12" s="210"/>
      <c r="D12" s="210"/>
      <c r="E12" s="210"/>
      <c r="F12" s="210"/>
      <c r="G12" s="239" t="str">
        <f ca="1">CHAR(RANDBETWEEN(48,90))&amp;CHAR(RANDBETWEEN(57,91))&amp;CHAR(RANDBETWEEN(54,71))&amp;CHAR(RANDBETWEEN(97,122))&amp;RANDBETWEEN(33,43)&amp;CHAR(RANDBETWEEN(97,122))&amp;CHAR(RANDBETWEEN(49,57))&amp;CHAR(RANDBETWEEN(33,43))</f>
        <v>Q;Gl43u5%</v>
      </c>
      <c r="H12" s="239"/>
      <c r="I12" s="239"/>
      <c r="J12" s="239"/>
      <c r="K12" s="239"/>
      <c r="L12" s="239"/>
      <c r="M12" s="239"/>
      <c r="N12" s="239"/>
    </row>
    <row r="13" spans="2:16" ht="22.5" customHeight="1" x14ac:dyDescent="0.25">
      <c r="B13" s="210" t="s">
        <v>496</v>
      </c>
      <c r="C13" s="210"/>
      <c r="D13" s="210"/>
      <c r="E13" s="210"/>
      <c r="F13" s="210"/>
      <c r="G13" s="240"/>
      <c r="H13" s="240"/>
      <c r="I13" s="240"/>
      <c r="J13" s="240"/>
      <c r="K13" s="240"/>
      <c r="L13" s="240"/>
      <c r="M13" s="240"/>
      <c r="N13" s="241"/>
    </row>
    <row r="14" spans="2:16" ht="22.5" customHeight="1" x14ac:dyDescent="0.25">
      <c r="B14" s="210" t="s">
        <v>497</v>
      </c>
      <c r="C14" s="210"/>
      <c r="D14" s="210"/>
      <c r="E14" s="210"/>
      <c r="F14" s="210"/>
      <c r="G14" s="250"/>
      <c r="H14" s="250"/>
      <c r="I14" s="250"/>
      <c r="J14" s="250"/>
      <c r="K14" s="250"/>
      <c r="L14" s="250"/>
      <c r="M14" s="250"/>
      <c r="N14" s="250"/>
    </row>
    <row r="15" spans="2:16" ht="22.5" hidden="1" customHeight="1" x14ac:dyDescent="0.25">
      <c r="B15" s="210" t="s">
        <v>287</v>
      </c>
      <c r="C15" s="210"/>
      <c r="D15" s="210"/>
      <c r="E15" s="210"/>
      <c r="F15" s="210"/>
      <c r="G15" s="250"/>
      <c r="H15" s="250"/>
      <c r="I15" s="250"/>
      <c r="J15" s="250"/>
      <c r="K15" s="250"/>
      <c r="L15" s="250"/>
      <c r="M15" s="250"/>
      <c r="N15" s="250"/>
    </row>
    <row r="16" spans="2:16" ht="22.5" customHeight="1" x14ac:dyDescent="0.25">
      <c r="B16" s="224" t="s">
        <v>498</v>
      </c>
      <c r="C16" s="224"/>
      <c r="D16" s="224"/>
      <c r="E16" s="224"/>
      <c r="F16" s="224"/>
      <c r="G16" s="52"/>
      <c r="H16" s="52"/>
      <c r="I16" s="52"/>
      <c r="J16" s="52"/>
      <c r="K16" s="52"/>
      <c r="L16" s="52"/>
      <c r="M16" s="52"/>
      <c r="N16" s="52"/>
    </row>
    <row r="17" spans="2:16" ht="22.5" customHeight="1" x14ac:dyDescent="0.25">
      <c r="B17" s="210" t="s">
        <v>499</v>
      </c>
      <c r="C17" s="210"/>
      <c r="D17" s="210"/>
      <c r="E17" s="210"/>
      <c r="F17" s="210"/>
      <c r="G17" s="232"/>
      <c r="H17" s="232"/>
      <c r="I17" s="232"/>
      <c r="J17" s="232"/>
      <c r="K17" s="232"/>
      <c r="L17" s="232"/>
      <c r="M17" s="232"/>
      <c r="N17" s="232"/>
    </row>
    <row r="18" spans="2:16" ht="22.5" customHeight="1" x14ac:dyDescent="0.25">
      <c r="B18" s="210" t="s">
        <v>500</v>
      </c>
      <c r="C18" s="210"/>
      <c r="D18" s="210"/>
      <c r="E18" s="210"/>
      <c r="F18" s="210"/>
      <c r="G18" s="232" t="s">
        <v>249</v>
      </c>
      <c r="H18" s="232"/>
      <c r="I18" s="232"/>
      <c r="J18" s="232"/>
      <c r="K18" s="211" t="str">
        <f>IF(G18=0,"",G18)</f>
        <v>Seguro</v>
      </c>
      <c r="L18" s="233"/>
      <c r="M18" s="233"/>
      <c r="N18" s="233"/>
    </row>
    <row r="19" spans="2:16" ht="22.5" customHeight="1" x14ac:dyDescent="0.25">
      <c r="B19" s="210" t="s">
        <v>501</v>
      </c>
      <c r="C19" s="210"/>
      <c r="D19" s="210"/>
      <c r="E19" s="210"/>
      <c r="F19" s="210"/>
      <c r="G19" s="234" t="s">
        <v>502</v>
      </c>
      <c r="H19" s="234"/>
      <c r="I19" s="234" t="s">
        <v>455</v>
      </c>
      <c r="J19" s="234"/>
      <c r="K19" s="234" t="s">
        <v>502</v>
      </c>
      <c r="L19" s="234"/>
      <c r="M19" s="234" t="s">
        <v>455</v>
      </c>
      <c r="N19" s="234"/>
    </row>
    <row r="20" spans="2:16" ht="22.5" customHeight="1" x14ac:dyDescent="0.25">
      <c r="B20" s="210" t="s">
        <v>240</v>
      </c>
      <c r="C20" s="210"/>
      <c r="D20" s="210"/>
      <c r="E20" s="210"/>
      <c r="F20" s="210"/>
      <c r="G20" s="122"/>
      <c r="H20" s="120"/>
      <c r="I20" s="120"/>
      <c r="J20" s="120"/>
      <c r="K20" s="228" t="str">
        <f>IF(G20=0,"",G20)</f>
        <v/>
      </c>
      <c r="L20" s="228"/>
      <c r="M20" s="228" t="str">
        <f>IF(I20=0,"",I20)</f>
        <v/>
      </c>
      <c r="N20" s="211"/>
    </row>
    <row r="21" spans="2:16" ht="22.5" hidden="1" customHeight="1" x14ac:dyDescent="0.25">
      <c r="B21" s="210" t="s">
        <v>241</v>
      </c>
      <c r="C21" s="210"/>
      <c r="D21" s="210"/>
      <c r="E21" s="210"/>
      <c r="F21" s="210"/>
      <c r="G21" s="122"/>
      <c r="H21" s="120"/>
      <c r="I21" s="120"/>
      <c r="J21" s="120"/>
      <c r="K21" s="228" t="str">
        <f t="shared" ref="K21:K22" si="0">IF(G21=0,"",G21)</f>
        <v/>
      </c>
      <c r="L21" s="228"/>
      <c r="M21" s="228" t="str">
        <f t="shared" ref="M21:M22" si="1">IF(I21=0,"",I21)</f>
        <v/>
      </c>
      <c r="N21" s="211"/>
    </row>
    <row r="22" spans="2:16" ht="22.5" hidden="1" customHeight="1" x14ac:dyDescent="0.25">
      <c r="B22" s="210" t="s">
        <v>242</v>
      </c>
      <c r="C22" s="210"/>
      <c r="D22" s="210"/>
      <c r="E22" s="210"/>
      <c r="F22" s="210"/>
      <c r="G22" s="122"/>
      <c r="H22" s="120"/>
      <c r="I22" s="120"/>
      <c r="J22" s="120"/>
      <c r="K22" s="228" t="str">
        <f t="shared" si="0"/>
        <v/>
      </c>
      <c r="L22" s="228"/>
      <c r="M22" s="228" t="str">
        <f t="shared" si="1"/>
        <v/>
      </c>
      <c r="N22" s="211"/>
    </row>
    <row r="23" spans="2:16" ht="22.5" customHeight="1" x14ac:dyDescent="0.25">
      <c r="B23" s="210" t="s">
        <v>228</v>
      </c>
      <c r="C23" s="210"/>
      <c r="D23" s="210"/>
      <c r="E23" s="210"/>
      <c r="F23" s="210"/>
      <c r="G23" s="229"/>
      <c r="H23" s="230"/>
      <c r="I23" s="230"/>
      <c r="J23" s="230"/>
      <c r="K23" s="230"/>
      <c r="L23" s="230"/>
      <c r="M23" s="230"/>
      <c r="N23" s="231"/>
      <c r="O23" s="50" t="s">
        <v>506</v>
      </c>
      <c r="P23" s="54" t="s">
        <v>278</v>
      </c>
    </row>
    <row r="24" spans="2:16" ht="22.5" customHeight="1" x14ac:dyDescent="0.25">
      <c r="B24" s="210" t="s">
        <v>229</v>
      </c>
      <c r="C24" s="210"/>
      <c r="D24" s="210"/>
      <c r="E24" s="210"/>
      <c r="F24" s="210"/>
      <c r="G24" s="242"/>
      <c r="H24" s="243"/>
      <c r="I24" s="243"/>
      <c r="J24" s="243"/>
      <c r="K24" s="242"/>
      <c r="L24" s="243"/>
      <c r="M24" s="243"/>
      <c r="N24" s="243"/>
    </row>
    <row r="25" spans="2:16" ht="22.5" customHeight="1" x14ac:dyDescent="0.25">
      <c r="B25" s="224" t="s">
        <v>503</v>
      </c>
      <c r="C25" s="224"/>
      <c r="D25" s="224"/>
      <c r="E25" s="224"/>
      <c r="F25" s="224"/>
      <c r="G25" s="52"/>
      <c r="H25" s="52"/>
      <c r="I25" s="52"/>
      <c r="J25" s="52"/>
      <c r="K25" s="52"/>
      <c r="L25" s="52"/>
      <c r="M25" s="52"/>
      <c r="N25" s="52"/>
    </row>
    <row r="26" spans="2:16" ht="22.5" customHeight="1" x14ac:dyDescent="0.25">
      <c r="B26" s="210" t="s">
        <v>504</v>
      </c>
      <c r="C26" s="210"/>
      <c r="D26" s="210"/>
      <c r="E26" s="210"/>
      <c r="F26" s="210"/>
      <c r="G26" s="244"/>
      <c r="H26" s="245"/>
      <c r="I26" s="245"/>
      <c r="J26" s="245"/>
      <c r="K26" s="246" t="str">
        <f>IF(G27=0,"",G27)</f>
        <v/>
      </c>
      <c r="L26" s="246"/>
      <c r="M26" s="246"/>
      <c r="N26" s="247"/>
    </row>
    <row r="27" spans="2:16" ht="22.5" customHeight="1" x14ac:dyDescent="0.25">
      <c r="B27" s="210" t="s">
        <v>505</v>
      </c>
      <c r="C27" s="210"/>
      <c r="D27" s="210"/>
      <c r="E27" s="210"/>
      <c r="F27" s="210"/>
      <c r="G27" s="235"/>
      <c r="H27" s="236"/>
      <c r="I27" s="236"/>
      <c r="J27" s="236"/>
      <c r="K27" s="248" t="str">
        <f>IF(G26=0,"",G26)</f>
        <v/>
      </c>
      <c r="L27" s="248"/>
      <c r="M27" s="248"/>
      <c r="N27" s="249"/>
    </row>
    <row r="28" spans="2:16" ht="22.5" customHeight="1" x14ac:dyDescent="0.25">
      <c r="B28" s="210" t="s">
        <v>501</v>
      </c>
      <c r="C28" s="210"/>
      <c r="D28" s="210"/>
      <c r="E28" s="210"/>
      <c r="F28" s="210"/>
      <c r="G28" s="234" t="s">
        <v>502</v>
      </c>
      <c r="H28" s="234"/>
      <c r="I28" s="234" t="s">
        <v>455</v>
      </c>
      <c r="J28" s="234"/>
      <c r="K28" s="234" t="s">
        <v>502</v>
      </c>
      <c r="L28" s="234"/>
      <c r="M28" s="234" t="s">
        <v>455</v>
      </c>
      <c r="N28" s="234"/>
    </row>
    <row r="29" spans="2:16" ht="22.5" customHeight="1" x14ac:dyDescent="0.25">
      <c r="B29" s="210" t="s">
        <v>261</v>
      </c>
      <c r="C29" s="210"/>
      <c r="D29" s="210"/>
      <c r="E29" s="210"/>
      <c r="F29" s="210"/>
      <c r="G29" s="122"/>
      <c r="H29" s="120"/>
      <c r="I29" s="120"/>
      <c r="J29" s="120"/>
      <c r="K29" s="228" t="str">
        <f t="shared" ref="K29" si="2">IF(G29=0,"",G29)</f>
        <v/>
      </c>
      <c r="L29" s="228"/>
      <c r="M29" s="228" t="str">
        <f t="shared" ref="M29" si="3">IF(I29=0,"",I29)</f>
        <v/>
      </c>
      <c r="N29" s="228"/>
    </row>
    <row r="30" spans="2:16" ht="22.5" customHeight="1" x14ac:dyDescent="0.25">
      <c r="B30" s="210" t="s">
        <v>228</v>
      </c>
      <c r="C30" s="210"/>
      <c r="D30" s="210"/>
      <c r="E30" s="210"/>
      <c r="F30" s="210"/>
      <c r="G30" s="229"/>
      <c r="H30" s="230"/>
      <c r="I30" s="230"/>
      <c r="J30" s="230"/>
      <c r="K30" s="230"/>
      <c r="L30" s="230"/>
      <c r="M30" s="230"/>
      <c r="N30" s="231"/>
    </row>
    <row r="31" spans="2:16" ht="22.5" customHeight="1" x14ac:dyDescent="0.25">
      <c r="B31" s="210" t="s">
        <v>230</v>
      </c>
      <c r="C31" s="210"/>
      <c r="D31" s="210"/>
      <c r="E31" s="210"/>
      <c r="F31" s="210"/>
      <c r="G31" s="237"/>
      <c r="H31" s="237"/>
      <c r="I31" s="237"/>
      <c r="J31" s="237"/>
      <c r="K31" s="237"/>
      <c r="L31" s="237"/>
      <c r="M31" s="237"/>
      <c r="N31" s="237"/>
    </row>
    <row r="32" spans="2:16" ht="22.5" customHeight="1" x14ac:dyDescent="0.25">
      <c r="B32" s="210" t="s">
        <v>229</v>
      </c>
      <c r="C32" s="210"/>
      <c r="D32" s="210"/>
      <c r="E32" s="210"/>
      <c r="F32" s="210"/>
      <c r="G32" s="235"/>
      <c r="H32" s="236"/>
      <c r="I32" s="236"/>
      <c r="J32" s="236"/>
      <c r="K32" s="235"/>
      <c r="L32" s="236"/>
      <c r="M32" s="236"/>
      <c r="N32" s="236"/>
    </row>
  </sheetData>
  <mergeCells count="82">
    <mergeCell ref="B32:F32"/>
    <mergeCell ref="G32:J32"/>
    <mergeCell ref="K32:N32"/>
    <mergeCell ref="G29:H29"/>
    <mergeCell ref="I29:J29"/>
    <mergeCell ref="K29:L29"/>
    <mergeCell ref="M29:N29"/>
    <mergeCell ref="B31:F31"/>
    <mergeCell ref="G31:N31"/>
    <mergeCell ref="B25:F25"/>
    <mergeCell ref="B26:F26"/>
    <mergeCell ref="G26:J26"/>
    <mergeCell ref="K26:N26"/>
    <mergeCell ref="B30:F30"/>
    <mergeCell ref="G30:J30"/>
    <mergeCell ref="K30:N30"/>
    <mergeCell ref="B27:F27"/>
    <mergeCell ref="G27:J27"/>
    <mergeCell ref="K27:N27"/>
    <mergeCell ref="B28:F28"/>
    <mergeCell ref="G28:H28"/>
    <mergeCell ref="I28:J28"/>
    <mergeCell ref="K28:L28"/>
    <mergeCell ref="M28:N28"/>
    <mergeCell ref="B29:F29"/>
    <mergeCell ref="K22:L22"/>
    <mergeCell ref="M22:N22"/>
    <mergeCell ref="B24:F24"/>
    <mergeCell ref="G24:J24"/>
    <mergeCell ref="K24:N24"/>
    <mergeCell ref="B23:F23"/>
    <mergeCell ref="G23:J23"/>
    <mergeCell ref="K23:N23"/>
    <mergeCell ref="B22:F22"/>
    <mergeCell ref="G22:H22"/>
    <mergeCell ref="I22:J22"/>
    <mergeCell ref="B20:F20"/>
    <mergeCell ref="G20:H20"/>
    <mergeCell ref="I20:J20"/>
    <mergeCell ref="K20:L20"/>
    <mergeCell ref="M20:N20"/>
    <mergeCell ref="B21:F21"/>
    <mergeCell ref="G21:H21"/>
    <mergeCell ref="I21:J21"/>
    <mergeCell ref="K21:L21"/>
    <mergeCell ref="M21:N21"/>
    <mergeCell ref="B18:F18"/>
    <mergeCell ref="G18:J18"/>
    <mergeCell ref="K18:N18"/>
    <mergeCell ref="B19:F19"/>
    <mergeCell ref="G19:H19"/>
    <mergeCell ref="I19:J19"/>
    <mergeCell ref="K19:L19"/>
    <mergeCell ref="M19:N19"/>
    <mergeCell ref="B17:F17"/>
    <mergeCell ref="G17:J17"/>
    <mergeCell ref="K17:N17"/>
    <mergeCell ref="B10:F10"/>
    <mergeCell ref="B11:F11"/>
    <mergeCell ref="G11:N11"/>
    <mergeCell ref="B12:F12"/>
    <mergeCell ref="G12:N12"/>
    <mergeCell ref="B13:F13"/>
    <mergeCell ref="G13:N13"/>
    <mergeCell ref="B14:F14"/>
    <mergeCell ref="G14:N14"/>
    <mergeCell ref="B15:F15"/>
    <mergeCell ref="G15:N15"/>
    <mergeCell ref="B16:F16"/>
    <mergeCell ref="B8:F8"/>
    <mergeCell ref="G8:J8"/>
    <mergeCell ref="K8:N8"/>
    <mergeCell ref="B9:F9"/>
    <mergeCell ref="G9:J9"/>
    <mergeCell ref="K9:N9"/>
    <mergeCell ref="B7:F7"/>
    <mergeCell ref="G7:N7"/>
    <mergeCell ref="B2:N4"/>
    <mergeCell ref="B5:F5"/>
    <mergeCell ref="G5:J5"/>
    <mergeCell ref="K5:N5"/>
    <mergeCell ref="B6:F6"/>
  </mergeCells>
  <dataValidations count="14">
    <dataValidation type="list" showInputMessage="1" showErrorMessage="1" error="Selecciona un valor dentro de la casilla" sqref="I20:J22" xr:uid="{6FEF3D60-C5E5-407F-B600-263279EDE298}">
      <formula1>IF(G$18="Seguro",abajo,IF(G$18="Muy Seguro",aalto,))</formula1>
    </dataValidation>
    <dataValidation type="list" showInputMessage="1" showErrorMessage="1" errorTitle="Dato erroneo" error="Selecciona un valor dentro de la casilla" sqref="G20:H22" xr:uid="{BAD1EDBB-C353-45C7-827B-5534E9DBEB81}">
      <formula1>IF(G$18="Seguro",ebajo,IF(G$18="Muy Seguro",ealto,""))</formula1>
    </dataValidation>
    <dataValidation type="whole" allowBlank="1" showInputMessage="1" showErrorMessage="1" error="Ingresa un valor entre 1800 y 7200" sqref="G24:N24" xr:uid="{0511A332-FBB9-41F2-A1F5-43F8B5ED0A0F}">
      <formula1>1800</formula1>
      <formula2>7200</formula2>
    </dataValidation>
    <dataValidation type="whole" allowBlank="1" showInputMessage="1" showErrorMessage="1" error="Ingresa un valor entre 1200 y 3600" sqref="G32:N32" xr:uid="{EEA4932D-7493-4235-8710-45A90A4DE04A}">
      <formula1>1200</formula1>
      <formula2>3600</formula2>
    </dataValidation>
    <dataValidation type="list" allowBlank="1" showInputMessage="1" showErrorMessage="1" sqref="G14:N14" xr:uid="{AC78B26F-327A-4D85-BDF7-03B366C34ACC}">
      <formula1>modo</formula1>
    </dataValidation>
    <dataValidation type="list" showInputMessage="1" showErrorMessage="1" error="Selecciona un valor dentro de la casilla" sqref="I29:J29" xr:uid="{AD53B203-6ED2-4A62-9FF1-581FE784BC2B}">
      <formula1>IF(G29="AES128(GCM)","-",IF(G29="AES256(GCM)","-",IF(G$18="Seguro",abajo2,IF(G$18="Muy Seguro",aalto2,))))</formula1>
    </dataValidation>
    <dataValidation type="list" allowBlank="1" showInputMessage="1" showErrorMessage="1" sqref="G30:N30" xr:uid="{E21EFCA5-CCBC-4F5E-88B5-3B0B09C71964}">
      <formula1>IF(G18="Seguro",dhbajo,IF(G18="Muy Seguro", dhalto,""))</formula1>
    </dataValidation>
    <dataValidation allowBlank="1" showInputMessage="1" showErrorMessage="1" prompt="Para ingresar más redes separarlas por una coma" sqref="G26:N27" xr:uid="{28E84BF8-7599-4CB4-8EFF-2878FD9D3D3C}"/>
    <dataValidation type="list" allowBlank="1" showInputMessage="1" showErrorMessage="1" sqref="G23:N23" xr:uid="{0EDEE959-CAC8-48AE-BDA9-089594D163A4}">
      <formula1>IF(G18="Seguro",dhbajo,IF(G18="Muy Seguro", dhalto,""))</formula1>
    </dataValidation>
    <dataValidation type="list" allowBlank="1" showInputMessage="1" showErrorMessage="1" sqref="G7" xr:uid="{09E61812-03F7-401C-9F2C-56AB706C4240}">
      <formula1>gateway</formula1>
    </dataValidation>
    <dataValidation type="list" allowBlank="1" showInputMessage="1" showErrorMessage="1" sqref="G11" xr:uid="{774C99E6-EA0D-4C4A-BEC1-FC96B7BD83D3}">
      <formula1>autenticacion</formula1>
    </dataValidation>
    <dataValidation type="list" allowBlank="1" showInputMessage="1" showErrorMessage="1" sqref="G9:N9" xr:uid="{D8B296C2-3156-400A-A724-B3D65DA7F3CC}">
      <formula1>vendor</formula1>
    </dataValidation>
    <dataValidation type="list" showInputMessage="1" showErrorMessage="1" errorTitle="Dato erroneo" error="Selecciona un valor dentro de la casilla" sqref="G29:H29" xr:uid="{B4D7D833-9056-42FB-AF58-F8BD33E0F00A}">
      <formula1>IF(G$18="Seguro",ebajo,IF(G$18="Muy Seguro",ealto,))</formula1>
    </dataValidation>
    <dataValidation type="list" allowBlank="1" showInputMessage="1" showErrorMessage="1" sqref="G18:J18" xr:uid="{0714A50D-E436-4480-A6CF-FDBDD2C7FBD8}">
      <formula1>nivel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0901" r:id="rId4" name="Password4">
          <controlPr defaultSize="0" autoLine="0" r:id="rId5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80901" r:id="rId4" name="Password4"/>
      </mc:Fallback>
    </mc:AlternateContent>
    <mc:AlternateContent xmlns:mc="http://schemas.openxmlformats.org/markup-compatibility/2006">
      <mc:Choice Requires="x14">
        <control shapeId="80900" r:id="rId6" name="ComboBox4">
          <controlPr defaultSize="0" autoLine="0" listFillRange="ike" r:id="rId7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80900" r:id="rId6" name="ComboBox4"/>
      </mc:Fallback>
    </mc:AlternateContent>
    <mc:AlternateContent xmlns:mc="http://schemas.openxmlformats.org/markup-compatibility/2006">
      <mc:Choice Requires="x14">
        <control shapeId="80899" r:id="rId8" name="Label2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80899" r:id="rId8" name="Label2"/>
      </mc:Fallback>
    </mc:AlternateContent>
    <mc:AlternateContent xmlns:mc="http://schemas.openxmlformats.org/markup-compatibility/2006">
      <mc:Choice Requires="x14">
        <control shapeId="80898" r:id="rId10" name="Label1">
          <controlPr defaultSize="0" autoLine="0" r:id="rId11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80898" r:id="rId10" name="Label1"/>
      </mc:Fallback>
    </mc:AlternateContent>
    <mc:AlternateContent xmlns:mc="http://schemas.openxmlformats.org/markup-compatibility/2006">
      <mc:Choice Requires="x14">
        <control shapeId="80897" r:id="rId12" name="ComboBox2">
          <controlPr defaultSize="0" autoLine="0" listFillRange="proposals" r:id="rId13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80897" r:id="rId12" name="ComboBox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/>
  <dimension ref="B1:J31"/>
  <sheetViews>
    <sheetView workbookViewId="0">
      <selection activeCell="B5" sqref="B5:F6"/>
    </sheetView>
  </sheetViews>
  <sheetFormatPr defaultColWidth="8.5703125" defaultRowHeight="22.5" customHeight="1" x14ac:dyDescent="0.25"/>
  <cols>
    <col min="1" max="1" width="5.140625" style="1" customWidth="1"/>
    <col min="2" max="16384" width="8.5703125" style="1"/>
  </cols>
  <sheetData>
    <row r="1" spans="2:10" ht="4.5" customHeight="1" x14ac:dyDescent="0.25"/>
    <row r="2" spans="2:10" ht="22.5" customHeight="1" x14ac:dyDescent="0.25">
      <c r="B2" s="253" t="s">
        <v>470</v>
      </c>
      <c r="C2" s="253"/>
      <c r="D2" s="253"/>
      <c r="E2" s="253"/>
      <c r="F2" s="253"/>
      <c r="G2" s="253"/>
      <c r="H2" s="253"/>
      <c r="I2" s="253"/>
      <c r="J2" s="253"/>
    </row>
    <row r="3" spans="2:10" ht="22.5" customHeight="1" x14ac:dyDescent="0.25">
      <c r="B3" s="253"/>
      <c r="C3" s="253"/>
      <c r="D3" s="253"/>
      <c r="E3" s="253"/>
      <c r="F3" s="253"/>
      <c r="G3" s="253"/>
      <c r="H3" s="253"/>
      <c r="I3" s="253"/>
      <c r="J3" s="253"/>
    </row>
    <row r="4" spans="2:10" ht="22.5" customHeight="1" x14ac:dyDescent="0.25">
      <c r="B4" s="253"/>
      <c r="C4" s="253"/>
      <c r="D4" s="253"/>
      <c r="E4" s="253"/>
      <c r="F4" s="253"/>
      <c r="G4" s="253"/>
      <c r="H4" s="253"/>
      <c r="I4" s="253"/>
      <c r="J4" s="253"/>
    </row>
    <row r="5" spans="2:10" ht="37.5" customHeight="1" x14ac:dyDescent="0.25">
      <c r="B5" s="256" t="s">
        <v>453</v>
      </c>
      <c r="C5" s="256"/>
      <c r="D5" s="256"/>
      <c r="E5" s="256"/>
      <c r="F5" s="256"/>
      <c r="G5" s="226" t="s">
        <v>452</v>
      </c>
      <c r="H5" s="226"/>
      <c r="I5" s="226"/>
      <c r="J5" s="227"/>
    </row>
    <row r="6" spans="2:10" ht="24.75" customHeight="1" x14ac:dyDescent="0.25">
      <c r="B6" s="256"/>
      <c r="C6" s="256"/>
      <c r="D6" s="256"/>
      <c r="E6" s="256"/>
      <c r="F6" s="256"/>
      <c r="G6" s="251" t="s">
        <v>394</v>
      </c>
      <c r="H6" s="251"/>
      <c r="I6" s="251"/>
      <c r="J6" s="251"/>
    </row>
    <row r="7" spans="2:10" ht="22.5" customHeight="1" x14ac:dyDescent="0.25">
      <c r="B7" s="224" t="s">
        <v>454</v>
      </c>
      <c r="C7" s="224"/>
      <c r="D7" s="224"/>
      <c r="E7" s="224"/>
      <c r="F7" s="224"/>
      <c r="G7" s="252"/>
      <c r="H7" s="252"/>
      <c r="I7" s="252"/>
      <c r="J7" s="252"/>
    </row>
    <row r="8" spans="2:10" ht="22.5" customHeight="1" x14ac:dyDescent="0.25">
      <c r="B8" s="224" t="s">
        <v>455</v>
      </c>
      <c r="C8" s="224"/>
      <c r="D8" s="224"/>
      <c r="E8" s="224"/>
      <c r="F8" s="224"/>
      <c r="G8" s="224"/>
      <c r="H8" s="224"/>
      <c r="I8" s="224"/>
      <c r="J8" s="224"/>
    </row>
    <row r="9" spans="2:10" ht="22.5" customHeight="1" x14ac:dyDescent="0.25">
      <c r="B9" s="210" t="s">
        <v>456</v>
      </c>
      <c r="C9" s="210"/>
      <c r="D9" s="210"/>
      <c r="E9" s="210"/>
      <c r="F9" s="210"/>
      <c r="G9" s="252"/>
      <c r="H9" s="252"/>
      <c r="I9" s="252"/>
      <c r="J9" s="252"/>
    </row>
    <row r="10" spans="2:10" ht="22.5" customHeight="1" x14ac:dyDescent="0.25">
      <c r="B10" s="210" t="s">
        <v>457</v>
      </c>
      <c r="C10" s="210"/>
      <c r="D10" s="210"/>
      <c r="E10" s="210"/>
      <c r="F10" s="210"/>
      <c r="G10" s="251"/>
      <c r="H10" s="251"/>
      <c r="I10" s="251"/>
      <c r="J10" s="251"/>
    </row>
    <row r="11" spans="2:10" ht="22.5" customHeight="1" x14ac:dyDescent="0.25">
      <c r="B11" s="210" t="str">
        <f>IF(G10="Pre-Shared Key", "Pre-Shared Key",IF(G10="Certificate", "Adjuntar certificado en Ticket",""))</f>
        <v/>
      </c>
      <c r="C11" s="210"/>
      <c r="D11" s="210"/>
      <c r="E11" s="210"/>
      <c r="F11" s="210"/>
      <c r="G11" s="251"/>
      <c r="H11" s="251"/>
      <c r="I11" s="251"/>
      <c r="J11" s="251"/>
    </row>
    <row r="12" spans="2:10" ht="22.5" customHeight="1" x14ac:dyDescent="0.25">
      <c r="B12" s="210" t="s">
        <v>264</v>
      </c>
      <c r="C12" s="210"/>
      <c r="D12" s="210"/>
      <c r="E12" s="210"/>
      <c r="F12" s="210"/>
      <c r="G12" s="250"/>
      <c r="H12" s="250"/>
      <c r="I12" s="250"/>
      <c r="J12" s="250"/>
    </row>
    <row r="13" spans="2:10" ht="22.5" customHeight="1" x14ac:dyDescent="0.25">
      <c r="B13" s="224" t="s">
        <v>469</v>
      </c>
      <c r="C13" s="224"/>
      <c r="D13" s="224"/>
      <c r="E13" s="224"/>
      <c r="F13" s="224"/>
      <c r="G13" s="224"/>
      <c r="H13" s="224"/>
      <c r="I13" s="224"/>
      <c r="J13" s="224"/>
    </row>
    <row r="14" spans="2:10" ht="22.5" customHeight="1" x14ac:dyDescent="0.25">
      <c r="B14" s="210" t="s">
        <v>466</v>
      </c>
      <c r="C14" s="210"/>
      <c r="D14" s="210"/>
      <c r="E14" s="210"/>
      <c r="F14" s="210"/>
      <c r="G14" s="252"/>
      <c r="H14" s="252"/>
      <c r="I14" s="252"/>
      <c r="J14" s="252"/>
    </row>
    <row r="15" spans="2:10" ht="22.5" customHeight="1" x14ac:dyDescent="0.25">
      <c r="B15" s="210" t="str">
        <f>IF(G14="Range", "Rango de IPs",IF(G14="DHCP", "Rango de IPs por DHCP",""))</f>
        <v/>
      </c>
      <c r="C15" s="210"/>
      <c r="D15" s="210"/>
      <c r="E15" s="210"/>
      <c r="F15" s="210"/>
      <c r="G15" s="251"/>
      <c r="H15" s="251"/>
      <c r="I15" s="251"/>
      <c r="J15" s="251"/>
    </row>
    <row r="16" spans="2:10" ht="22.5" customHeight="1" x14ac:dyDescent="0.25">
      <c r="B16" s="210" t="s">
        <v>465</v>
      </c>
      <c r="C16" s="210"/>
      <c r="D16" s="210"/>
      <c r="E16" s="210"/>
      <c r="F16" s="210"/>
      <c r="G16" s="251"/>
      <c r="H16" s="251"/>
      <c r="I16" s="251"/>
      <c r="J16" s="251"/>
    </row>
    <row r="17" spans="2:10" ht="22.5" customHeight="1" x14ac:dyDescent="0.25">
      <c r="B17" s="210" t="s">
        <v>464</v>
      </c>
      <c r="C17" s="210"/>
      <c r="D17" s="210"/>
      <c r="E17" s="210"/>
      <c r="F17" s="210"/>
      <c r="G17" s="251"/>
      <c r="H17" s="251"/>
      <c r="I17" s="251"/>
      <c r="J17" s="251"/>
    </row>
    <row r="18" spans="2:10" ht="22.5" customHeight="1" x14ac:dyDescent="0.25">
      <c r="B18" s="210" t="s">
        <v>463</v>
      </c>
      <c r="C18" s="210"/>
      <c r="D18" s="210"/>
      <c r="E18" s="210"/>
      <c r="F18" s="210"/>
      <c r="G18" s="251"/>
      <c r="H18" s="251"/>
      <c r="I18" s="251"/>
      <c r="J18" s="251"/>
    </row>
    <row r="19" spans="2:10" ht="22.5" customHeight="1" x14ac:dyDescent="0.25">
      <c r="B19" s="210" t="s">
        <v>265</v>
      </c>
      <c r="C19" s="210"/>
      <c r="D19" s="210"/>
      <c r="E19" s="210"/>
      <c r="F19" s="210"/>
      <c r="G19" s="250"/>
      <c r="H19" s="250"/>
      <c r="I19" s="250"/>
      <c r="J19" s="250"/>
    </row>
    <row r="20" spans="2:10" ht="22.5" customHeight="1" x14ac:dyDescent="0.25">
      <c r="B20" s="224" t="s">
        <v>467</v>
      </c>
      <c r="C20" s="224"/>
      <c r="D20" s="224"/>
      <c r="E20" s="224"/>
      <c r="F20" s="224"/>
      <c r="G20" s="224"/>
      <c r="H20" s="224"/>
      <c r="I20" s="224"/>
      <c r="J20" s="224"/>
    </row>
    <row r="21" spans="2:10" ht="22.5" customHeight="1" x14ac:dyDescent="0.25">
      <c r="B21" s="210" t="s">
        <v>266</v>
      </c>
      <c r="C21" s="210"/>
      <c r="D21" s="210"/>
      <c r="E21" s="210"/>
      <c r="F21" s="210"/>
      <c r="G21" s="255">
        <v>1</v>
      </c>
      <c r="H21" s="255"/>
      <c r="I21" s="255"/>
      <c r="J21" s="255"/>
    </row>
    <row r="22" spans="2:10" ht="22.5" customHeight="1" x14ac:dyDescent="0.25">
      <c r="B22" s="210" t="str">
        <f>IF(G21=1, "Modo",IF(G21=2,"No es necesario completar este campo",""))</f>
        <v>Modo</v>
      </c>
      <c r="C22" s="210"/>
      <c r="D22" s="210"/>
      <c r="E22" s="210"/>
      <c r="F22" s="210"/>
      <c r="G22" s="254" t="str">
        <f>IF(G6="PC, Laptops","Main","Aggressive")</f>
        <v>Main</v>
      </c>
      <c r="H22" s="254"/>
      <c r="I22" s="254"/>
      <c r="J22" s="254"/>
    </row>
    <row r="23" spans="2:10" ht="22.5" customHeight="1" x14ac:dyDescent="0.25">
      <c r="B23" s="210" t="s">
        <v>458</v>
      </c>
      <c r="C23" s="210"/>
      <c r="D23" s="210"/>
      <c r="E23" s="210"/>
      <c r="F23" s="210"/>
      <c r="G23" s="254" t="s">
        <v>267</v>
      </c>
      <c r="H23" s="254"/>
      <c r="I23" s="254"/>
      <c r="J23" s="254"/>
    </row>
    <row r="24" spans="2:10" ht="22.5" customHeight="1" x14ac:dyDescent="0.25">
      <c r="B24" s="210" t="s">
        <v>459</v>
      </c>
      <c r="C24" s="210"/>
      <c r="D24" s="210"/>
      <c r="E24" s="210"/>
      <c r="F24" s="210"/>
      <c r="G24" s="251"/>
      <c r="H24" s="251"/>
      <c r="I24" s="251"/>
      <c r="J24" s="251"/>
    </row>
    <row r="25" spans="2:10" ht="22.5" customHeight="1" x14ac:dyDescent="0.25">
      <c r="B25" s="210" t="s">
        <v>460</v>
      </c>
      <c r="C25" s="210"/>
      <c r="D25" s="210"/>
      <c r="E25" s="210"/>
      <c r="F25" s="210"/>
      <c r="G25" s="251"/>
      <c r="H25" s="251"/>
      <c r="I25" s="251"/>
      <c r="J25" s="251"/>
    </row>
    <row r="26" spans="2:10" ht="22.5" customHeight="1" x14ac:dyDescent="0.25">
      <c r="B26" s="210" t="s">
        <v>308</v>
      </c>
      <c r="C26" s="210"/>
      <c r="D26" s="210"/>
      <c r="E26" s="210"/>
      <c r="F26" s="210"/>
      <c r="G26" s="251"/>
      <c r="H26" s="251"/>
      <c r="I26" s="251"/>
      <c r="J26" s="251"/>
    </row>
    <row r="27" spans="2:10" ht="22.5" customHeight="1" x14ac:dyDescent="0.25">
      <c r="B27" s="210" t="s">
        <v>229</v>
      </c>
      <c r="C27" s="210"/>
      <c r="D27" s="210"/>
      <c r="E27" s="210"/>
      <c r="F27" s="210"/>
      <c r="G27" s="251"/>
      <c r="H27" s="251"/>
      <c r="I27" s="251"/>
      <c r="J27" s="251"/>
    </row>
    <row r="28" spans="2:10" ht="22.5" customHeight="1" x14ac:dyDescent="0.25">
      <c r="B28" s="210" t="s">
        <v>461</v>
      </c>
      <c r="C28" s="210"/>
      <c r="D28" s="210"/>
      <c r="E28" s="210"/>
      <c r="F28" s="210"/>
      <c r="G28" s="251"/>
      <c r="H28" s="251"/>
      <c r="I28" s="251"/>
      <c r="J28" s="251"/>
    </row>
    <row r="29" spans="2:10" ht="22.5" customHeight="1" x14ac:dyDescent="0.25">
      <c r="B29" s="210" t="s">
        <v>462</v>
      </c>
      <c r="C29" s="210"/>
      <c r="D29" s="210"/>
      <c r="E29" s="210"/>
      <c r="F29" s="210"/>
      <c r="G29" s="251"/>
      <c r="H29" s="251"/>
      <c r="I29" s="251"/>
      <c r="J29" s="251"/>
    </row>
    <row r="30" spans="2:10" ht="22.5" customHeight="1" x14ac:dyDescent="0.25">
      <c r="B30" s="210" t="s">
        <v>308</v>
      </c>
      <c r="C30" s="210"/>
      <c r="D30" s="210"/>
      <c r="E30" s="210"/>
      <c r="F30" s="210"/>
      <c r="G30" s="251"/>
      <c r="H30" s="251"/>
      <c r="I30" s="251"/>
      <c r="J30" s="251"/>
    </row>
    <row r="31" spans="2:10" ht="22.5" customHeight="1" x14ac:dyDescent="0.25">
      <c r="B31" s="210" t="s">
        <v>229</v>
      </c>
      <c r="C31" s="210"/>
      <c r="D31" s="210"/>
      <c r="E31" s="210"/>
      <c r="F31" s="210"/>
      <c r="G31" s="251"/>
      <c r="H31" s="251"/>
      <c r="I31" s="251"/>
      <c r="J31" s="251"/>
    </row>
  </sheetData>
  <mergeCells count="51">
    <mergeCell ref="B31:F31"/>
    <mergeCell ref="G31:J31"/>
    <mergeCell ref="B5:F6"/>
    <mergeCell ref="B8:J8"/>
    <mergeCell ref="B13:J13"/>
    <mergeCell ref="B20:J20"/>
    <mergeCell ref="B25:F25"/>
    <mergeCell ref="G25:J25"/>
    <mergeCell ref="B28:F28"/>
    <mergeCell ref="G28:J28"/>
    <mergeCell ref="B29:F29"/>
    <mergeCell ref="G29:J29"/>
    <mergeCell ref="B27:F27"/>
    <mergeCell ref="G27:J27"/>
    <mergeCell ref="B22:F22"/>
    <mergeCell ref="G22:J22"/>
    <mergeCell ref="B23:F23"/>
    <mergeCell ref="G23:J23"/>
    <mergeCell ref="B24:F24"/>
    <mergeCell ref="G24:J24"/>
    <mergeCell ref="B19:F19"/>
    <mergeCell ref="G19:J19"/>
    <mergeCell ref="B21:F21"/>
    <mergeCell ref="G21:J21"/>
    <mergeCell ref="G16:J16"/>
    <mergeCell ref="B16:F16"/>
    <mergeCell ref="G17:J17"/>
    <mergeCell ref="B18:F18"/>
    <mergeCell ref="G18:J18"/>
    <mergeCell ref="B17:F17"/>
    <mergeCell ref="B2:J4"/>
    <mergeCell ref="G5:J5"/>
    <mergeCell ref="G6:J6"/>
    <mergeCell ref="B7:F7"/>
    <mergeCell ref="G7:J7"/>
    <mergeCell ref="B26:F26"/>
    <mergeCell ref="B30:F30"/>
    <mergeCell ref="G26:J26"/>
    <mergeCell ref="G30:J30"/>
    <mergeCell ref="B9:F9"/>
    <mergeCell ref="G9:J9"/>
    <mergeCell ref="B14:F14"/>
    <mergeCell ref="G14:J14"/>
    <mergeCell ref="B15:F15"/>
    <mergeCell ref="G15:J15"/>
    <mergeCell ref="B10:F10"/>
    <mergeCell ref="G10:J10"/>
    <mergeCell ref="B11:F11"/>
    <mergeCell ref="G11:J11"/>
    <mergeCell ref="B12:F12"/>
    <mergeCell ref="G12:J12"/>
  </mergeCells>
  <dataValidations count="12">
    <dataValidation type="list" allowBlank="1" showInputMessage="1" showErrorMessage="1" sqref="G10:J10" xr:uid="{594F7A69-E2BE-4177-BCBC-1B11C10D8148}">
      <formula1>autenticacion</formula1>
    </dataValidation>
    <dataValidation type="list" allowBlank="1" showInputMessage="1" showErrorMessage="1" sqref="G7:J7" xr:uid="{3D7E2B89-F2B9-4D90-9B53-E84D11D07631}">
      <formula1>grupos</formula1>
    </dataValidation>
    <dataValidation type="list" allowBlank="1" showInputMessage="1" showErrorMessage="1" sqref="G6:J6" xr:uid="{FD9D6298-BB68-4D0D-8A03-D796132ED938}">
      <formula1>dispositivos</formula1>
    </dataValidation>
    <dataValidation type="decimal" allowBlank="1" showInputMessage="1" showErrorMessage="1" error="Ingresa un valor entre 1800 y 7200" sqref="G27:J27" xr:uid="{6A93C500-144B-428B-9703-905BBC58FD57}">
      <formula1>1800</formula1>
      <formula2>7200</formula2>
    </dataValidation>
    <dataValidation type="decimal" allowBlank="1" showInputMessage="1" showErrorMessage="1" error="Ingresa un valor entre 1200 y 3600" sqref="G31:J31" xr:uid="{A812AEB1-E921-4EF4-A0CA-C3120A27F7DE}">
      <formula1>1200</formula1>
      <formula2>3600</formula2>
    </dataValidation>
    <dataValidation type="list" showInputMessage="1" showErrorMessage="1" sqref="G25:J25" xr:uid="{F2995470-A4D4-4783-89B1-B16610C5EB28}">
      <formula1>IF(G6="Computadoras",aalto2,aalto1)</formula1>
    </dataValidation>
    <dataValidation type="list" showInputMessage="1" showErrorMessage="1" sqref="G29:J29" xr:uid="{E3521BA6-123D-4559-8134-28B29A3F874B}">
      <formula1>IF(G6="Computadoras",aalto2,aalto1)</formula1>
    </dataValidation>
    <dataValidation type="list" showInputMessage="1" showErrorMessage="1" sqref="G30:J30" xr:uid="{30855391-76C1-408E-8F02-6A6D1103831C}">
      <formula1>IF(G6="Computadoras",dhcomp,dhmov)</formula1>
    </dataValidation>
    <dataValidation type="list" showInputMessage="1" showErrorMessage="1" sqref="G26:J26" xr:uid="{5DC62556-0478-4530-9869-39876CBEF1CD}">
      <formula1>IF(G6="Computadoras",dhcomp,dhmov)</formula1>
    </dataValidation>
    <dataValidation type="list" allowBlank="1" showInputMessage="1" showErrorMessage="1" sqref="G14:J14" xr:uid="{5B666043-DCFB-4212-903B-543B58D3FC78}">
      <formula1>asignar</formula1>
    </dataValidation>
    <dataValidation type="list" allowBlank="1" showInputMessage="1" showErrorMessage="1" sqref="G24:J24" xr:uid="{D06B4CA2-C438-4274-B480-132387BA9C42}">
      <formula1>IF(G6="Computadoras",encripcion,encr)</formula1>
    </dataValidation>
    <dataValidation type="list" allowBlank="1" showInputMessage="1" showErrorMessage="1" sqref="G28:J28" xr:uid="{24B7B0D7-434D-4EEB-9F6D-4F65D8441A86}">
      <formula1>IF(G6="Computadoras",encripcion,encr)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3796" r:id="rId4" name="Password5">
          <controlPr defaultSize="0" autoLine="0" r:id="rId5">
            <anchor moveWithCells="1">
              <from>
                <xdr:col>10</xdr:col>
                <xdr:colOff>257175</xdr:colOff>
                <xdr:row>9</xdr:row>
                <xdr:rowOff>266700</xdr:rowOff>
              </from>
              <to>
                <xdr:col>12</xdr:col>
                <xdr:colOff>381000</xdr:colOff>
                <xdr:row>11</xdr:row>
                <xdr:rowOff>28575</xdr:rowOff>
              </to>
            </anchor>
          </controlPr>
        </control>
      </mc:Choice>
      <mc:Fallback>
        <control shapeId="33796" r:id="rId4" name="Password5"/>
      </mc:Fallback>
    </mc:AlternateContent>
    <mc:AlternateContent xmlns:mc="http://schemas.openxmlformats.org/markup-compatibility/2006">
      <mc:Choice Requires="x14">
        <control shapeId="33794" r:id="rId6" name="Label2">
          <controlPr defaultSize="0" autoLine="0" r:id="rId7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33794" r:id="rId6" name="Label2"/>
      </mc:Fallback>
    </mc:AlternateContent>
    <mc:AlternateContent xmlns:mc="http://schemas.openxmlformats.org/markup-compatibility/2006">
      <mc:Choice Requires="x14">
        <control shapeId="33793" r:id="rId8" name="Label1">
          <controlPr defaultSize="0" autoLine="0" r:id="rId9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33793" r:id="rId8" name="Label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B1:J31"/>
  <sheetViews>
    <sheetView workbookViewId="0">
      <selection activeCell="L13" sqref="L13"/>
    </sheetView>
  </sheetViews>
  <sheetFormatPr defaultColWidth="8.5703125" defaultRowHeight="22.5" customHeight="1" x14ac:dyDescent="0.25"/>
  <cols>
    <col min="1" max="1" width="5.140625" style="1" customWidth="1"/>
    <col min="2" max="16384" width="8.5703125" style="1"/>
  </cols>
  <sheetData>
    <row r="1" spans="2:10" ht="4.5" customHeight="1" x14ac:dyDescent="0.25"/>
    <row r="2" spans="2:10" ht="22.5" customHeight="1" x14ac:dyDescent="0.25">
      <c r="B2" s="253" t="s">
        <v>470</v>
      </c>
      <c r="C2" s="253"/>
      <c r="D2" s="253"/>
      <c r="E2" s="253"/>
      <c r="F2" s="253"/>
      <c r="G2" s="253"/>
      <c r="H2" s="253"/>
      <c r="I2" s="253"/>
      <c r="J2" s="253"/>
    </row>
    <row r="3" spans="2:10" ht="22.5" customHeight="1" x14ac:dyDescent="0.25">
      <c r="B3" s="253"/>
      <c r="C3" s="253"/>
      <c r="D3" s="253"/>
      <c r="E3" s="253"/>
      <c r="F3" s="253"/>
      <c r="G3" s="253"/>
      <c r="H3" s="253"/>
      <c r="I3" s="253"/>
      <c r="J3" s="253"/>
    </row>
    <row r="4" spans="2:10" ht="22.5" customHeight="1" x14ac:dyDescent="0.25">
      <c r="B4" s="253"/>
      <c r="C4" s="253"/>
      <c r="D4" s="253"/>
      <c r="E4" s="253"/>
      <c r="F4" s="253"/>
      <c r="G4" s="253"/>
      <c r="H4" s="253"/>
      <c r="I4" s="253"/>
      <c r="J4" s="253"/>
    </row>
    <row r="5" spans="2:10" ht="37.5" customHeight="1" x14ac:dyDescent="0.25">
      <c r="B5" s="256" t="s">
        <v>453</v>
      </c>
      <c r="C5" s="256"/>
      <c r="D5" s="256"/>
      <c r="E5" s="256"/>
      <c r="F5" s="256"/>
      <c r="G5" s="226" t="s">
        <v>452</v>
      </c>
      <c r="H5" s="226"/>
      <c r="I5" s="226"/>
      <c r="J5" s="227"/>
    </row>
    <row r="6" spans="2:10" ht="24.75" customHeight="1" x14ac:dyDescent="0.25">
      <c r="B6" s="256"/>
      <c r="C6" s="256"/>
      <c r="D6" s="256"/>
      <c r="E6" s="256"/>
      <c r="F6" s="256"/>
      <c r="G6" s="251" t="s">
        <v>394</v>
      </c>
      <c r="H6" s="251"/>
      <c r="I6" s="251"/>
      <c r="J6" s="251"/>
    </row>
    <row r="7" spans="2:10" ht="22.5" customHeight="1" x14ac:dyDescent="0.25">
      <c r="B7" s="224" t="s">
        <v>454</v>
      </c>
      <c r="C7" s="224"/>
      <c r="D7" s="224"/>
      <c r="E7" s="224"/>
      <c r="F7" s="224"/>
      <c r="G7" s="252"/>
      <c r="H7" s="252"/>
      <c r="I7" s="252"/>
      <c r="J7" s="252"/>
    </row>
    <row r="8" spans="2:10" ht="22.5" customHeight="1" x14ac:dyDescent="0.25">
      <c r="B8" s="224" t="s">
        <v>455</v>
      </c>
      <c r="C8" s="224"/>
      <c r="D8" s="224"/>
      <c r="E8" s="224"/>
      <c r="F8" s="224"/>
      <c r="G8" s="224"/>
      <c r="H8" s="224"/>
      <c r="I8" s="224"/>
      <c r="J8" s="224"/>
    </row>
    <row r="9" spans="2:10" ht="22.5" customHeight="1" x14ac:dyDescent="0.25">
      <c r="B9" s="210" t="s">
        <v>456</v>
      </c>
      <c r="C9" s="210"/>
      <c r="D9" s="210"/>
      <c r="E9" s="210"/>
      <c r="F9" s="210"/>
      <c r="G9" s="252"/>
      <c r="H9" s="252"/>
      <c r="I9" s="252"/>
      <c r="J9" s="252"/>
    </row>
    <row r="10" spans="2:10" ht="22.5" customHeight="1" x14ac:dyDescent="0.25">
      <c r="B10" s="210" t="s">
        <v>457</v>
      </c>
      <c r="C10" s="210"/>
      <c r="D10" s="210"/>
      <c r="E10" s="210"/>
      <c r="F10" s="210"/>
      <c r="G10" s="251"/>
      <c r="H10" s="251"/>
      <c r="I10" s="251"/>
      <c r="J10" s="251"/>
    </row>
    <row r="11" spans="2:10" ht="22.5" customHeight="1" x14ac:dyDescent="0.25">
      <c r="B11" s="210" t="str">
        <f>IF(G10="Pre-Shared Key", "Pre-Shared Key",IF(G10="Certificate", "Adjuntar certificado en Ticket",""))</f>
        <v/>
      </c>
      <c r="C11" s="210"/>
      <c r="D11" s="210"/>
      <c r="E11" s="210"/>
      <c r="F11" s="210"/>
      <c r="G11" s="251"/>
      <c r="H11" s="251"/>
      <c r="I11" s="251"/>
      <c r="J11" s="251"/>
    </row>
    <row r="12" spans="2:10" ht="22.5" customHeight="1" x14ac:dyDescent="0.25">
      <c r="B12" s="210" t="s">
        <v>264</v>
      </c>
      <c r="C12" s="210"/>
      <c r="D12" s="210"/>
      <c r="E12" s="210"/>
      <c r="F12" s="210"/>
      <c r="G12" s="250"/>
      <c r="H12" s="250"/>
      <c r="I12" s="250"/>
      <c r="J12" s="250"/>
    </row>
    <row r="13" spans="2:10" ht="22.5" customHeight="1" x14ac:dyDescent="0.25">
      <c r="B13" s="224" t="s">
        <v>468</v>
      </c>
      <c r="C13" s="224"/>
      <c r="D13" s="224"/>
      <c r="E13" s="224"/>
      <c r="F13" s="224"/>
      <c r="G13" s="224"/>
      <c r="H13" s="224"/>
      <c r="I13" s="224"/>
      <c r="J13" s="224"/>
    </row>
    <row r="14" spans="2:10" ht="22.5" customHeight="1" x14ac:dyDescent="0.25">
      <c r="B14" s="210" t="s">
        <v>466</v>
      </c>
      <c r="C14" s="210"/>
      <c r="D14" s="210"/>
      <c r="E14" s="210"/>
      <c r="F14" s="210"/>
      <c r="G14" s="252"/>
      <c r="H14" s="252"/>
      <c r="I14" s="252"/>
      <c r="J14" s="252"/>
    </row>
    <row r="15" spans="2:10" ht="22.5" customHeight="1" x14ac:dyDescent="0.25">
      <c r="B15" s="210" t="str">
        <f>IF(G14="Range", "Rango de IPs",IF(G14="DHCP", "Rango de IPs por DHCP",""))</f>
        <v/>
      </c>
      <c r="C15" s="210"/>
      <c r="D15" s="210"/>
      <c r="E15" s="210"/>
      <c r="F15" s="210"/>
      <c r="G15" s="251"/>
      <c r="H15" s="251"/>
      <c r="I15" s="251"/>
      <c r="J15" s="251"/>
    </row>
    <row r="16" spans="2:10" ht="22.5" customHeight="1" x14ac:dyDescent="0.25">
      <c r="B16" s="210" t="s">
        <v>465</v>
      </c>
      <c r="C16" s="210"/>
      <c r="D16" s="210"/>
      <c r="E16" s="210"/>
      <c r="F16" s="210"/>
      <c r="G16" s="251"/>
      <c r="H16" s="251"/>
      <c r="I16" s="251"/>
      <c r="J16" s="251"/>
    </row>
    <row r="17" spans="2:10" ht="22.5" customHeight="1" x14ac:dyDescent="0.25">
      <c r="B17" s="210" t="s">
        <v>464</v>
      </c>
      <c r="C17" s="210"/>
      <c r="D17" s="210"/>
      <c r="E17" s="210"/>
      <c r="F17" s="210"/>
      <c r="G17" s="251"/>
      <c r="H17" s="251"/>
      <c r="I17" s="251"/>
      <c r="J17" s="251"/>
    </row>
    <row r="18" spans="2:10" ht="22.5" customHeight="1" x14ac:dyDescent="0.25">
      <c r="B18" s="210" t="s">
        <v>463</v>
      </c>
      <c r="C18" s="210"/>
      <c r="D18" s="210"/>
      <c r="E18" s="210"/>
      <c r="F18" s="210"/>
      <c r="G18" s="251"/>
      <c r="H18" s="251"/>
      <c r="I18" s="251"/>
      <c r="J18" s="251"/>
    </row>
    <row r="19" spans="2:10" ht="22.5" customHeight="1" x14ac:dyDescent="0.25">
      <c r="B19" s="210" t="s">
        <v>265</v>
      </c>
      <c r="C19" s="210"/>
      <c r="D19" s="210"/>
      <c r="E19" s="210"/>
      <c r="F19" s="210"/>
      <c r="G19" s="250"/>
      <c r="H19" s="250"/>
      <c r="I19" s="250"/>
      <c r="J19" s="250"/>
    </row>
    <row r="20" spans="2:10" ht="22.5" customHeight="1" x14ac:dyDescent="0.25">
      <c r="B20" s="224" t="s">
        <v>467</v>
      </c>
      <c r="C20" s="224"/>
      <c r="D20" s="224"/>
      <c r="E20" s="224"/>
      <c r="F20" s="224"/>
      <c r="G20" s="224"/>
      <c r="H20" s="224"/>
      <c r="I20" s="224"/>
      <c r="J20" s="224"/>
    </row>
    <row r="21" spans="2:10" ht="22.5" customHeight="1" x14ac:dyDescent="0.25">
      <c r="B21" s="210" t="s">
        <v>266</v>
      </c>
      <c r="C21" s="210"/>
      <c r="D21" s="210"/>
      <c r="E21" s="210"/>
      <c r="F21" s="210"/>
      <c r="G21" s="255">
        <v>1</v>
      </c>
      <c r="H21" s="255"/>
      <c r="I21" s="255"/>
      <c r="J21" s="255"/>
    </row>
    <row r="22" spans="2:10" ht="22.5" customHeight="1" x14ac:dyDescent="0.25">
      <c r="B22" s="210" t="str">
        <f>IF(G21=1, "Modo",IF(G21=2,"No es necesario completar este campo",""))</f>
        <v>Modo</v>
      </c>
      <c r="C22" s="210"/>
      <c r="D22" s="210"/>
      <c r="E22" s="210"/>
      <c r="F22" s="210"/>
      <c r="G22" s="254" t="str">
        <f>IF(G6="PC, Laptops","Main","Aggressive")</f>
        <v>Main</v>
      </c>
      <c r="H22" s="254"/>
      <c r="I22" s="254"/>
      <c r="J22" s="254"/>
    </row>
    <row r="23" spans="2:10" ht="22.5" customHeight="1" x14ac:dyDescent="0.25">
      <c r="B23" s="210" t="s">
        <v>458</v>
      </c>
      <c r="C23" s="210"/>
      <c r="D23" s="210"/>
      <c r="E23" s="210"/>
      <c r="F23" s="210"/>
      <c r="G23" s="254" t="s">
        <v>267</v>
      </c>
      <c r="H23" s="254"/>
      <c r="I23" s="254"/>
      <c r="J23" s="254"/>
    </row>
    <row r="24" spans="2:10" ht="22.5" customHeight="1" x14ac:dyDescent="0.25">
      <c r="B24" s="210" t="s">
        <v>459</v>
      </c>
      <c r="C24" s="210"/>
      <c r="D24" s="210"/>
      <c r="E24" s="210"/>
      <c r="F24" s="210"/>
      <c r="G24" s="251"/>
      <c r="H24" s="251"/>
      <c r="I24" s="251"/>
      <c r="J24" s="251"/>
    </row>
    <row r="25" spans="2:10" ht="22.5" customHeight="1" x14ac:dyDescent="0.25">
      <c r="B25" s="210" t="s">
        <v>460</v>
      </c>
      <c r="C25" s="210"/>
      <c r="D25" s="210"/>
      <c r="E25" s="210"/>
      <c r="F25" s="210"/>
      <c r="G25" s="251"/>
      <c r="H25" s="251"/>
      <c r="I25" s="251"/>
      <c r="J25" s="251"/>
    </row>
    <row r="26" spans="2:10" ht="22.5" customHeight="1" x14ac:dyDescent="0.25">
      <c r="B26" s="210" t="s">
        <v>308</v>
      </c>
      <c r="C26" s="210"/>
      <c r="D26" s="210"/>
      <c r="E26" s="210"/>
      <c r="F26" s="210"/>
      <c r="G26" s="251"/>
      <c r="H26" s="251"/>
      <c r="I26" s="251"/>
      <c r="J26" s="251"/>
    </row>
    <row r="27" spans="2:10" ht="22.5" customHeight="1" x14ac:dyDescent="0.25">
      <c r="B27" s="210" t="s">
        <v>229</v>
      </c>
      <c r="C27" s="210"/>
      <c r="D27" s="210"/>
      <c r="E27" s="210"/>
      <c r="F27" s="210"/>
      <c r="G27" s="251"/>
      <c r="H27" s="251"/>
      <c r="I27" s="251"/>
      <c r="J27" s="251"/>
    </row>
    <row r="28" spans="2:10" ht="22.5" customHeight="1" x14ac:dyDescent="0.25">
      <c r="B28" s="210" t="s">
        <v>461</v>
      </c>
      <c r="C28" s="210"/>
      <c r="D28" s="210"/>
      <c r="E28" s="210"/>
      <c r="F28" s="210"/>
      <c r="G28" s="251"/>
      <c r="H28" s="251"/>
      <c r="I28" s="251"/>
      <c r="J28" s="251"/>
    </row>
    <row r="29" spans="2:10" ht="22.5" customHeight="1" x14ac:dyDescent="0.25">
      <c r="B29" s="210" t="s">
        <v>462</v>
      </c>
      <c r="C29" s="210"/>
      <c r="D29" s="210"/>
      <c r="E29" s="210"/>
      <c r="F29" s="210"/>
      <c r="G29" s="251"/>
      <c r="H29" s="251"/>
      <c r="I29" s="251"/>
      <c r="J29" s="251"/>
    </row>
    <row r="30" spans="2:10" ht="22.5" customHeight="1" x14ac:dyDescent="0.25">
      <c r="B30" s="210" t="s">
        <v>308</v>
      </c>
      <c r="C30" s="210"/>
      <c r="D30" s="210"/>
      <c r="E30" s="210"/>
      <c r="F30" s="210"/>
      <c r="G30" s="251"/>
      <c r="H30" s="251"/>
      <c r="I30" s="251"/>
      <c r="J30" s="251"/>
    </row>
    <row r="31" spans="2:10" ht="22.5" customHeight="1" x14ac:dyDescent="0.25">
      <c r="B31" s="210" t="s">
        <v>229</v>
      </c>
      <c r="C31" s="210"/>
      <c r="D31" s="210"/>
      <c r="E31" s="210"/>
      <c r="F31" s="210"/>
      <c r="G31" s="251"/>
      <c r="H31" s="251"/>
      <c r="I31" s="251"/>
      <c r="J31" s="251"/>
    </row>
  </sheetData>
  <mergeCells count="51">
    <mergeCell ref="B2:J4"/>
    <mergeCell ref="B5:F6"/>
    <mergeCell ref="G5:J5"/>
    <mergeCell ref="G6:J6"/>
    <mergeCell ref="B7:F7"/>
    <mergeCell ref="G7:J7"/>
    <mergeCell ref="B15:F15"/>
    <mergeCell ref="G15:J15"/>
    <mergeCell ref="B8:J8"/>
    <mergeCell ref="B9:F9"/>
    <mergeCell ref="G9:J9"/>
    <mergeCell ref="B10:F10"/>
    <mergeCell ref="G10:J10"/>
    <mergeCell ref="B11:F11"/>
    <mergeCell ref="G11:J11"/>
    <mergeCell ref="B12:F12"/>
    <mergeCell ref="G12:J12"/>
    <mergeCell ref="B13:J13"/>
    <mergeCell ref="B14:F14"/>
    <mergeCell ref="G14:J14"/>
    <mergeCell ref="B22:F22"/>
    <mergeCell ref="G22:J22"/>
    <mergeCell ref="B16:F16"/>
    <mergeCell ref="G16:J16"/>
    <mergeCell ref="B17:F17"/>
    <mergeCell ref="G17:J17"/>
    <mergeCell ref="B18:F18"/>
    <mergeCell ref="G18:J18"/>
    <mergeCell ref="B19:F19"/>
    <mergeCell ref="G19:J19"/>
    <mergeCell ref="B20:J20"/>
    <mergeCell ref="B21:F21"/>
    <mergeCell ref="G21:J21"/>
    <mergeCell ref="B23:F23"/>
    <mergeCell ref="G23:J23"/>
    <mergeCell ref="B24:F24"/>
    <mergeCell ref="G24:J24"/>
    <mergeCell ref="B25:F25"/>
    <mergeCell ref="G25:J25"/>
    <mergeCell ref="B26:F26"/>
    <mergeCell ref="G26:J26"/>
    <mergeCell ref="B27:F27"/>
    <mergeCell ref="G27:J27"/>
    <mergeCell ref="B28:F28"/>
    <mergeCell ref="G28:J28"/>
    <mergeCell ref="B30:F30"/>
    <mergeCell ref="G30:J30"/>
    <mergeCell ref="B31:F31"/>
    <mergeCell ref="G31:J31"/>
    <mergeCell ref="B29:F29"/>
    <mergeCell ref="G29:J29"/>
  </mergeCells>
  <dataValidations count="12">
    <dataValidation type="list" showInputMessage="1" showErrorMessage="1" sqref="G25:J25" xr:uid="{00000000-0002-0000-0F00-000000000000}">
      <formula1>IF(G6="Computadoras",aalto2,aalto1)</formula1>
    </dataValidation>
    <dataValidation type="decimal" allowBlank="1" showInputMessage="1" showErrorMessage="1" error="Ingresa un valor entre 1200 y 3600" sqref="G31:J31" xr:uid="{00000000-0002-0000-0F00-000001000000}">
      <formula1>1200</formula1>
      <formula2>3600</formula2>
    </dataValidation>
    <dataValidation type="decimal" allowBlank="1" showInputMessage="1" showErrorMessage="1" error="Ingresa un valor entre 1800 y 7200" sqref="G27:J27" xr:uid="{00000000-0002-0000-0F00-000002000000}">
      <formula1>1800</formula1>
      <formula2>7200</formula2>
    </dataValidation>
    <dataValidation type="list" allowBlank="1" showInputMessage="1" showErrorMessage="1" sqref="G6:J6" xr:uid="{00000000-0002-0000-0F00-000003000000}">
      <formula1>dispositivos</formula1>
    </dataValidation>
    <dataValidation type="list" allowBlank="1" showInputMessage="1" showErrorMessage="1" sqref="G7:J7" xr:uid="{00000000-0002-0000-0F00-000004000000}">
      <formula1>grupos</formula1>
    </dataValidation>
    <dataValidation type="list" allowBlank="1" showInputMessage="1" showErrorMessage="1" sqref="G10:J10" xr:uid="{00000000-0002-0000-0F00-000005000000}">
      <formula1>autenticacion</formula1>
    </dataValidation>
    <dataValidation type="list" showInputMessage="1" showErrorMessage="1" sqref="G26:J26" xr:uid="{00000000-0002-0000-0F00-000007000000}">
      <formula1>IF(G6="Computadoras",dhcomp,dhmov)</formula1>
    </dataValidation>
    <dataValidation type="list" showInputMessage="1" showErrorMessage="1" sqref="G30:J30" xr:uid="{00000000-0002-0000-0F00-000008000000}">
      <formula1>IF(G6="Computadoras",dhcomp,dhmov)</formula1>
    </dataValidation>
    <dataValidation type="list" showInputMessage="1" showErrorMessage="1" sqref="G29:J29" xr:uid="{00000000-0002-0000-0F00-000009000000}">
      <formula1>IF(G6="Computadoras",aalto2,aalto1)</formula1>
    </dataValidation>
    <dataValidation type="list" allowBlank="1" showInputMessage="1" showErrorMessage="1" sqref="G14:J14" xr:uid="{00000000-0002-0000-0F00-00000A000000}">
      <formula1>asignar</formula1>
    </dataValidation>
    <dataValidation type="list" allowBlank="1" showInputMessage="1" showErrorMessage="1" sqref="G28:J28" xr:uid="{00000000-0002-0000-0F00-00000B000000}">
      <formula1>IF(G6="Computadoras",encripcion,encr)</formula1>
    </dataValidation>
    <dataValidation type="list" allowBlank="1" showInputMessage="1" showErrorMessage="1" sqref="G24:J24" xr:uid="{00000000-0002-0000-0F00-00000C000000}">
      <formula1>IF(G6="Computadoras",encripcion,encr)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2707" r:id="rId4" name="Password6">
          <controlPr defaultSize="0" autoLine="0" r:id="rId5">
            <anchor moveWithCells="1">
              <from>
                <xdr:col>10</xdr:col>
                <xdr:colOff>257175</xdr:colOff>
                <xdr:row>9</xdr:row>
                <xdr:rowOff>266700</xdr:rowOff>
              </from>
              <to>
                <xdr:col>12</xdr:col>
                <xdr:colOff>381000</xdr:colOff>
                <xdr:row>11</xdr:row>
                <xdr:rowOff>28575</xdr:rowOff>
              </to>
            </anchor>
          </controlPr>
        </control>
      </mc:Choice>
      <mc:Fallback>
        <control shapeId="72707" r:id="rId4" name="Password6"/>
      </mc:Fallback>
    </mc:AlternateContent>
    <mc:AlternateContent xmlns:mc="http://schemas.openxmlformats.org/markup-compatibility/2006">
      <mc:Choice Requires="x14">
        <control shapeId="72705" r:id="rId6" name="Label1">
          <controlPr defaultSize="0" autoLine="0" r:id="rId7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72705" r:id="rId6" name="Label1"/>
      </mc:Fallback>
    </mc:AlternateContent>
    <mc:AlternateContent xmlns:mc="http://schemas.openxmlformats.org/markup-compatibility/2006">
      <mc:Choice Requires="x14">
        <control shapeId="72706" r:id="rId8" name="Label2">
          <controlPr defaultSize="0" autoLine="0" r:id="rId9">
            <anchor moveWithCells="1">
              <from>
                <xdr:col>7</xdr:col>
                <xdr:colOff>447675</xdr:colOff>
                <xdr:row>18</xdr:row>
                <xdr:rowOff>66675</xdr:rowOff>
              </from>
              <to>
                <xdr:col>8</xdr:col>
                <xdr:colOff>142875</xdr:colOff>
                <xdr:row>18</xdr:row>
                <xdr:rowOff>228600</xdr:rowOff>
              </to>
            </anchor>
          </controlPr>
        </control>
      </mc:Choice>
      <mc:Fallback>
        <control shapeId="72706" r:id="rId8" name="Label2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B1:AG150"/>
  <sheetViews>
    <sheetView workbookViewId="0">
      <selection activeCell="AH5" sqref="AH5"/>
    </sheetView>
  </sheetViews>
  <sheetFormatPr defaultColWidth="8.5703125" defaultRowHeight="22.5" customHeight="1" x14ac:dyDescent="0.25"/>
  <cols>
    <col min="1" max="1" width="1.28515625" style="1" customWidth="1"/>
    <col min="2" max="3" width="7.85546875" style="1" customWidth="1"/>
    <col min="4" max="5" width="6.85546875" style="1" customWidth="1"/>
    <col min="6" max="7" width="9.140625" style="1" customWidth="1"/>
    <col min="8" max="8" width="8.5703125" style="1"/>
    <col min="9" max="9" width="10" style="1" customWidth="1"/>
    <col min="10" max="11" width="7.85546875" style="1" customWidth="1"/>
    <col min="12" max="13" width="6.85546875" style="1" customWidth="1"/>
    <col min="14" max="15" width="9.140625" style="1" customWidth="1"/>
    <col min="16" max="16" width="8.5703125" style="1" customWidth="1"/>
    <col min="17" max="17" width="10" style="1" customWidth="1"/>
    <col min="18" max="19" width="7.85546875" style="1" customWidth="1"/>
    <col min="20" max="21" width="6.85546875" style="1" customWidth="1"/>
    <col min="22" max="23" width="9.140625" style="1" customWidth="1"/>
    <col min="24" max="24" width="8.5703125" style="1" customWidth="1"/>
    <col min="25" max="25" width="10" style="1" customWidth="1"/>
    <col min="26" max="27" width="7.85546875" style="1" customWidth="1"/>
    <col min="28" max="29" width="6.85546875" style="1" customWidth="1"/>
    <col min="30" max="31" width="9.140625" style="1" customWidth="1"/>
    <col min="32" max="32" width="8.5703125" style="1" customWidth="1"/>
    <col min="33" max="33" width="10" style="1" customWidth="1"/>
    <col min="34" max="16384" width="8.5703125" style="1"/>
  </cols>
  <sheetData>
    <row r="1" spans="2:33" ht="4.5" customHeight="1" x14ac:dyDescent="0.25"/>
    <row r="2" spans="2:33" ht="22.5" customHeight="1" x14ac:dyDescent="0.25">
      <c r="B2" s="257" t="s">
        <v>483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</row>
    <row r="3" spans="2:33" ht="22.5" customHeight="1" x14ac:dyDescent="0.25"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</row>
    <row r="4" spans="2:33" ht="22.5" customHeight="1" x14ac:dyDescent="0.25"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</row>
    <row r="5" spans="2:33" ht="37.5" customHeight="1" x14ac:dyDescent="0.25">
      <c r="B5" s="256" t="s">
        <v>478</v>
      </c>
      <c r="C5" s="256"/>
      <c r="D5" s="256"/>
      <c r="E5" s="256"/>
      <c r="F5" s="256"/>
      <c r="G5" s="256"/>
      <c r="H5" s="256"/>
      <c r="I5" s="225"/>
      <c r="J5" s="256" t="s">
        <v>479</v>
      </c>
      <c r="K5" s="256"/>
      <c r="L5" s="256"/>
      <c r="M5" s="256"/>
      <c r="N5" s="256"/>
      <c r="O5" s="256"/>
      <c r="P5" s="256"/>
      <c r="Q5" s="225"/>
      <c r="R5" s="256" t="s">
        <v>480</v>
      </c>
      <c r="S5" s="256"/>
      <c r="T5" s="256"/>
      <c r="U5" s="256"/>
      <c r="V5" s="256"/>
      <c r="W5" s="256"/>
      <c r="X5" s="256"/>
      <c r="Y5" s="225"/>
      <c r="Z5" s="256" t="s">
        <v>481</v>
      </c>
      <c r="AA5" s="256"/>
      <c r="AB5" s="256"/>
      <c r="AC5" s="256"/>
      <c r="AD5" s="256"/>
      <c r="AE5" s="256"/>
      <c r="AF5" s="256"/>
      <c r="AG5" s="256"/>
    </row>
    <row r="6" spans="2:33" ht="22.5" customHeight="1" x14ac:dyDescent="0.25">
      <c r="B6" s="176" t="s">
        <v>364</v>
      </c>
      <c r="C6" s="177"/>
      <c r="D6" s="258" t="s">
        <v>311</v>
      </c>
      <c r="E6" s="176"/>
      <c r="F6" s="258" t="s">
        <v>309</v>
      </c>
      <c r="G6" s="176"/>
      <c r="H6" s="258" t="s">
        <v>482</v>
      </c>
      <c r="I6" s="176"/>
      <c r="J6" s="176" t="s">
        <v>364</v>
      </c>
      <c r="K6" s="177"/>
      <c r="L6" s="258" t="s">
        <v>311</v>
      </c>
      <c r="M6" s="176"/>
      <c r="N6" s="258" t="s">
        <v>309</v>
      </c>
      <c r="O6" s="176"/>
      <c r="P6" s="258" t="s">
        <v>482</v>
      </c>
      <c r="Q6" s="176"/>
      <c r="R6" s="176" t="s">
        <v>364</v>
      </c>
      <c r="S6" s="177"/>
      <c r="T6" s="258" t="s">
        <v>311</v>
      </c>
      <c r="U6" s="176"/>
      <c r="V6" s="258" t="s">
        <v>309</v>
      </c>
      <c r="W6" s="176"/>
      <c r="X6" s="258" t="s">
        <v>482</v>
      </c>
      <c r="Y6" s="176"/>
      <c r="Z6" s="176" t="s">
        <v>364</v>
      </c>
      <c r="AA6" s="177"/>
      <c r="AB6" s="258" t="s">
        <v>311</v>
      </c>
      <c r="AC6" s="176"/>
      <c r="AD6" s="258" t="s">
        <v>309</v>
      </c>
      <c r="AE6" s="176"/>
      <c r="AF6" s="258" t="s">
        <v>482</v>
      </c>
      <c r="AG6" s="176"/>
    </row>
    <row r="7" spans="2:33" ht="22.5" customHeight="1" x14ac:dyDescent="0.25">
      <c r="B7" s="122"/>
      <c r="C7" s="120"/>
      <c r="D7" s="122"/>
      <c r="E7" s="120"/>
      <c r="F7" s="122"/>
      <c r="G7" s="120"/>
      <c r="H7" s="232"/>
      <c r="I7" s="122"/>
      <c r="J7" s="122"/>
      <c r="K7" s="120"/>
      <c r="L7" s="122"/>
      <c r="M7" s="120"/>
      <c r="N7" s="122"/>
      <c r="O7" s="120"/>
      <c r="P7" s="232"/>
      <c r="Q7" s="122"/>
      <c r="R7" s="122"/>
      <c r="S7" s="120"/>
      <c r="T7" s="122"/>
      <c r="U7" s="120"/>
      <c r="V7" s="122"/>
      <c r="W7" s="120"/>
      <c r="X7" s="232"/>
      <c r="Y7" s="122"/>
      <c r="Z7" s="122"/>
      <c r="AA7" s="120"/>
      <c r="AB7" s="122"/>
      <c r="AC7" s="120"/>
      <c r="AD7" s="122"/>
      <c r="AE7" s="120"/>
      <c r="AF7" s="232"/>
      <c r="AG7" s="122"/>
    </row>
    <row r="8" spans="2:33" ht="22.5" customHeight="1" x14ac:dyDescent="0.25">
      <c r="B8" s="122"/>
      <c r="C8" s="120"/>
      <c r="D8" s="122"/>
      <c r="E8" s="120"/>
      <c r="F8" s="122"/>
      <c r="G8" s="120"/>
      <c r="H8" s="232"/>
      <c r="I8" s="122"/>
      <c r="J8" s="122"/>
      <c r="K8" s="120"/>
      <c r="L8" s="122"/>
      <c r="M8" s="120"/>
      <c r="N8" s="122"/>
      <c r="O8" s="120"/>
      <c r="P8" s="232"/>
      <c r="Q8" s="122"/>
      <c r="R8" s="122"/>
      <c r="S8" s="120"/>
      <c r="T8" s="122"/>
      <c r="U8" s="120"/>
      <c r="V8" s="122"/>
      <c r="W8" s="120"/>
      <c r="X8" s="232"/>
      <c r="Y8" s="122"/>
      <c r="Z8" s="122"/>
      <c r="AA8" s="120"/>
      <c r="AB8" s="122"/>
      <c r="AC8" s="120"/>
      <c r="AD8" s="122"/>
      <c r="AE8" s="120"/>
      <c r="AF8" s="232"/>
      <c r="AG8" s="122"/>
    </row>
    <row r="9" spans="2:33" ht="22.5" customHeight="1" x14ac:dyDescent="0.25">
      <c r="B9" s="122"/>
      <c r="C9" s="120"/>
      <c r="D9" s="122"/>
      <c r="E9" s="120"/>
      <c r="F9" s="122"/>
      <c r="G9" s="120"/>
      <c r="H9" s="232"/>
      <c r="I9" s="122"/>
      <c r="J9" s="122"/>
      <c r="K9" s="120"/>
      <c r="L9" s="122"/>
      <c r="M9" s="120"/>
      <c r="N9" s="122"/>
      <c r="O9" s="120"/>
      <c r="P9" s="232"/>
      <c r="Q9" s="122"/>
      <c r="R9" s="122"/>
      <c r="S9" s="120"/>
      <c r="T9" s="122"/>
      <c r="U9" s="120"/>
      <c r="V9" s="122"/>
      <c r="W9" s="120"/>
      <c r="X9" s="232"/>
      <c r="Y9" s="122"/>
      <c r="Z9" s="122"/>
      <c r="AA9" s="120"/>
      <c r="AB9" s="122"/>
      <c r="AC9" s="120"/>
      <c r="AD9" s="122"/>
      <c r="AE9" s="120"/>
      <c r="AF9" s="232"/>
      <c r="AG9" s="122"/>
    </row>
    <row r="10" spans="2:33" ht="22.5" customHeight="1" x14ac:dyDescent="0.25">
      <c r="B10" s="122"/>
      <c r="C10" s="120"/>
      <c r="D10" s="122"/>
      <c r="E10" s="120"/>
      <c r="F10" s="122"/>
      <c r="G10" s="120"/>
      <c r="H10" s="232"/>
      <c r="I10" s="122"/>
      <c r="J10" s="122"/>
      <c r="K10" s="120"/>
      <c r="L10" s="122"/>
      <c r="M10" s="120"/>
      <c r="N10" s="122"/>
      <c r="O10" s="120"/>
      <c r="P10" s="232"/>
      <c r="Q10" s="122"/>
      <c r="R10" s="122"/>
      <c r="S10" s="120"/>
      <c r="T10" s="122"/>
      <c r="U10" s="120"/>
      <c r="V10" s="122"/>
      <c r="W10" s="120"/>
      <c r="X10" s="232"/>
      <c r="Y10" s="122"/>
      <c r="Z10" s="122"/>
      <c r="AA10" s="120"/>
      <c r="AB10" s="122"/>
      <c r="AC10" s="120"/>
      <c r="AD10" s="122"/>
      <c r="AE10" s="120"/>
      <c r="AF10" s="232"/>
      <c r="AG10" s="122"/>
    </row>
    <row r="11" spans="2:33" ht="22.5" customHeight="1" x14ac:dyDescent="0.25">
      <c r="B11" s="122"/>
      <c r="C11" s="120"/>
      <c r="D11" s="122"/>
      <c r="E11" s="120"/>
      <c r="F11" s="122"/>
      <c r="G11" s="120"/>
      <c r="H11" s="232"/>
      <c r="I11" s="122"/>
      <c r="J11" s="122"/>
      <c r="K11" s="120"/>
      <c r="L11" s="122"/>
      <c r="M11" s="120"/>
      <c r="N11" s="122"/>
      <c r="O11" s="120"/>
      <c r="P11" s="232"/>
      <c r="Q11" s="122"/>
      <c r="R11" s="122"/>
      <c r="S11" s="120"/>
      <c r="T11" s="122"/>
      <c r="U11" s="120"/>
      <c r="V11" s="122"/>
      <c r="W11" s="120"/>
      <c r="X11" s="232"/>
      <c r="Y11" s="122"/>
      <c r="Z11" s="122"/>
      <c r="AA11" s="120"/>
      <c r="AB11" s="122"/>
      <c r="AC11" s="120"/>
      <c r="AD11" s="122"/>
      <c r="AE11" s="120"/>
      <c r="AF11" s="232"/>
      <c r="AG11" s="122"/>
    </row>
    <row r="12" spans="2:33" ht="22.5" customHeight="1" x14ac:dyDescent="0.25">
      <c r="B12" s="122"/>
      <c r="C12" s="120"/>
      <c r="D12" s="122"/>
      <c r="E12" s="120"/>
      <c r="F12" s="122"/>
      <c r="G12" s="120"/>
      <c r="H12" s="232"/>
      <c r="I12" s="122"/>
      <c r="J12" s="122"/>
      <c r="K12" s="120"/>
      <c r="L12" s="122"/>
      <c r="M12" s="120"/>
      <c r="N12" s="122"/>
      <c r="O12" s="120"/>
      <c r="P12" s="232"/>
      <c r="Q12" s="122"/>
      <c r="R12" s="122"/>
      <c r="S12" s="120"/>
      <c r="T12" s="122"/>
      <c r="U12" s="120"/>
      <c r="V12" s="122"/>
      <c r="W12" s="120"/>
      <c r="X12" s="232"/>
      <c r="Y12" s="122"/>
      <c r="Z12" s="122"/>
      <c r="AA12" s="120"/>
      <c r="AB12" s="122"/>
      <c r="AC12" s="120"/>
      <c r="AD12" s="122"/>
      <c r="AE12" s="120"/>
      <c r="AF12" s="232"/>
      <c r="AG12" s="122"/>
    </row>
    <row r="13" spans="2:33" ht="22.5" customHeight="1" x14ac:dyDescent="0.25">
      <c r="B13" s="122"/>
      <c r="C13" s="120"/>
      <c r="D13" s="122"/>
      <c r="E13" s="120"/>
      <c r="F13" s="122"/>
      <c r="G13" s="120"/>
      <c r="H13" s="232"/>
      <c r="I13" s="122"/>
      <c r="J13" s="122"/>
      <c r="K13" s="120"/>
      <c r="L13" s="122"/>
      <c r="M13" s="120"/>
      <c r="N13" s="122"/>
      <c r="O13" s="120"/>
      <c r="P13" s="232"/>
      <c r="Q13" s="122"/>
      <c r="R13" s="122"/>
      <c r="S13" s="120"/>
      <c r="T13" s="122"/>
      <c r="U13" s="120"/>
      <c r="V13" s="122"/>
      <c r="W13" s="120"/>
      <c r="X13" s="232"/>
      <c r="Y13" s="122"/>
      <c r="Z13" s="122"/>
      <c r="AA13" s="120"/>
      <c r="AB13" s="122"/>
      <c r="AC13" s="120"/>
      <c r="AD13" s="122"/>
      <c r="AE13" s="120"/>
      <c r="AF13" s="232"/>
      <c r="AG13" s="122"/>
    </row>
    <row r="14" spans="2:33" ht="22.5" customHeight="1" x14ac:dyDescent="0.25">
      <c r="B14" s="122"/>
      <c r="C14" s="120"/>
      <c r="D14" s="122"/>
      <c r="E14" s="120"/>
      <c r="F14" s="122"/>
      <c r="G14" s="120"/>
      <c r="H14" s="232"/>
      <c r="I14" s="122"/>
      <c r="J14" s="122"/>
      <c r="K14" s="120"/>
      <c r="L14" s="122"/>
      <c r="M14" s="120"/>
      <c r="N14" s="122"/>
      <c r="O14" s="120"/>
      <c r="P14" s="232"/>
      <c r="Q14" s="122"/>
      <c r="R14" s="122"/>
      <c r="S14" s="120"/>
      <c r="T14" s="122"/>
      <c r="U14" s="120"/>
      <c r="V14" s="122"/>
      <c r="W14" s="120"/>
      <c r="X14" s="232"/>
      <c r="Y14" s="122"/>
      <c r="Z14" s="122"/>
      <c r="AA14" s="120"/>
      <c r="AB14" s="122"/>
      <c r="AC14" s="120"/>
      <c r="AD14" s="122"/>
      <c r="AE14" s="120"/>
      <c r="AF14" s="232"/>
      <c r="AG14" s="122"/>
    </row>
    <row r="15" spans="2:33" ht="22.5" customHeight="1" x14ac:dyDescent="0.25">
      <c r="B15" s="122"/>
      <c r="C15" s="120"/>
      <c r="D15" s="122"/>
      <c r="E15" s="120"/>
      <c r="F15" s="122"/>
      <c r="G15" s="120"/>
      <c r="H15" s="232"/>
      <c r="I15" s="122"/>
      <c r="J15" s="122"/>
      <c r="K15" s="120"/>
      <c r="L15" s="122"/>
      <c r="M15" s="120"/>
      <c r="N15" s="122"/>
      <c r="O15" s="120"/>
      <c r="P15" s="232"/>
      <c r="Q15" s="122"/>
      <c r="R15" s="122"/>
      <c r="S15" s="120"/>
      <c r="T15" s="122"/>
      <c r="U15" s="120"/>
      <c r="V15" s="122"/>
      <c r="W15" s="120"/>
      <c r="X15" s="232"/>
      <c r="Y15" s="122"/>
      <c r="Z15" s="122"/>
      <c r="AA15" s="120"/>
      <c r="AB15" s="122"/>
      <c r="AC15" s="120"/>
      <c r="AD15" s="122"/>
      <c r="AE15" s="120"/>
      <c r="AF15" s="232"/>
      <c r="AG15" s="122"/>
    </row>
    <row r="16" spans="2:33" ht="22.5" customHeight="1" x14ac:dyDescent="0.25">
      <c r="B16" s="122"/>
      <c r="C16" s="120"/>
      <c r="D16" s="122"/>
      <c r="E16" s="120"/>
      <c r="F16" s="122"/>
      <c r="G16" s="120"/>
      <c r="H16" s="232"/>
      <c r="I16" s="122"/>
      <c r="J16" s="122"/>
      <c r="K16" s="120"/>
      <c r="L16" s="122"/>
      <c r="M16" s="120"/>
      <c r="N16" s="122"/>
      <c r="O16" s="120"/>
      <c r="P16" s="232"/>
      <c r="Q16" s="122"/>
      <c r="R16" s="122"/>
      <c r="S16" s="120"/>
      <c r="T16" s="122"/>
      <c r="U16" s="120"/>
      <c r="V16" s="122"/>
      <c r="W16" s="120"/>
      <c r="X16" s="232"/>
      <c r="Y16" s="122"/>
      <c r="Z16" s="122"/>
      <c r="AA16" s="120"/>
      <c r="AB16" s="122"/>
      <c r="AC16" s="120"/>
      <c r="AD16" s="122"/>
      <c r="AE16" s="120"/>
      <c r="AF16" s="232"/>
      <c r="AG16" s="122"/>
    </row>
    <row r="17" spans="2:33" ht="22.5" customHeight="1" x14ac:dyDescent="0.25">
      <c r="B17" s="122"/>
      <c r="C17" s="120"/>
      <c r="D17" s="122"/>
      <c r="E17" s="120"/>
      <c r="F17" s="122"/>
      <c r="G17" s="120"/>
      <c r="H17" s="232"/>
      <c r="I17" s="122"/>
      <c r="J17" s="122"/>
      <c r="K17" s="120"/>
      <c r="L17" s="122"/>
      <c r="M17" s="120"/>
      <c r="N17" s="122"/>
      <c r="O17" s="120"/>
      <c r="P17" s="232"/>
      <c r="Q17" s="122"/>
      <c r="R17" s="122"/>
      <c r="S17" s="120"/>
      <c r="T17" s="122"/>
      <c r="U17" s="120"/>
      <c r="V17" s="122"/>
      <c r="W17" s="120"/>
      <c r="X17" s="232"/>
      <c r="Y17" s="122"/>
      <c r="Z17" s="122"/>
      <c r="AA17" s="120"/>
      <c r="AB17" s="122"/>
      <c r="AC17" s="120"/>
      <c r="AD17" s="122"/>
      <c r="AE17" s="120"/>
      <c r="AF17" s="232"/>
      <c r="AG17" s="122"/>
    </row>
    <row r="18" spans="2:33" ht="22.5" customHeight="1" x14ac:dyDescent="0.25">
      <c r="B18" s="122"/>
      <c r="C18" s="120"/>
      <c r="D18" s="122"/>
      <c r="E18" s="120"/>
      <c r="F18" s="122"/>
      <c r="G18" s="120"/>
      <c r="H18" s="232"/>
      <c r="I18" s="122"/>
      <c r="J18" s="122"/>
      <c r="K18" s="120"/>
      <c r="L18" s="122"/>
      <c r="M18" s="120"/>
      <c r="N18" s="122"/>
      <c r="O18" s="120"/>
      <c r="P18" s="232"/>
      <c r="Q18" s="122"/>
      <c r="R18" s="122"/>
      <c r="S18" s="120"/>
      <c r="T18" s="122"/>
      <c r="U18" s="120"/>
      <c r="V18" s="122"/>
      <c r="W18" s="120"/>
      <c r="X18" s="232"/>
      <c r="Y18" s="122"/>
      <c r="Z18" s="122"/>
      <c r="AA18" s="120"/>
      <c r="AB18" s="122"/>
      <c r="AC18" s="120"/>
      <c r="AD18" s="122"/>
      <c r="AE18" s="120"/>
      <c r="AF18" s="232"/>
      <c r="AG18" s="122"/>
    </row>
    <row r="19" spans="2:33" ht="22.5" customHeight="1" x14ac:dyDescent="0.25">
      <c r="B19" s="122"/>
      <c r="C19" s="120"/>
      <c r="D19" s="122"/>
      <c r="E19" s="120"/>
      <c r="F19" s="122"/>
      <c r="G19" s="120"/>
      <c r="H19" s="232"/>
      <c r="I19" s="122"/>
      <c r="J19" s="122"/>
      <c r="K19" s="120"/>
      <c r="L19" s="122"/>
      <c r="M19" s="120"/>
      <c r="N19" s="122"/>
      <c r="O19" s="120"/>
      <c r="P19" s="232"/>
      <c r="Q19" s="122"/>
      <c r="R19" s="122"/>
      <c r="S19" s="120"/>
      <c r="T19" s="122"/>
      <c r="U19" s="120"/>
      <c r="V19" s="122"/>
      <c r="W19" s="120"/>
      <c r="X19" s="232"/>
      <c r="Y19" s="122"/>
      <c r="Z19" s="122"/>
      <c r="AA19" s="120"/>
      <c r="AB19" s="122"/>
      <c r="AC19" s="120"/>
      <c r="AD19" s="122"/>
      <c r="AE19" s="120"/>
      <c r="AF19" s="232"/>
      <c r="AG19" s="122"/>
    </row>
    <row r="20" spans="2:33" ht="22.5" customHeight="1" x14ac:dyDescent="0.25">
      <c r="B20" s="122"/>
      <c r="C20" s="120"/>
      <c r="D20" s="122"/>
      <c r="E20" s="120"/>
      <c r="F20" s="122"/>
      <c r="G20" s="120"/>
      <c r="H20" s="232"/>
      <c r="I20" s="122"/>
      <c r="J20" s="122"/>
      <c r="K20" s="120"/>
      <c r="L20" s="122"/>
      <c r="M20" s="120"/>
      <c r="N20" s="122"/>
      <c r="O20" s="120"/>
      <c r="P20" s="232"/>
      <c r="Q20" s="122"/>
      <c r="R20" s="122"/>
      <c r="S20" s="120"/>
      <c r="T20" s="122"/>
      <c r="U20" s="120"/>
      <c r="V20" s="122"/>
      <c r="W20" s="120"/>
      <c r="X20" s="232"/>
      <c r="Y20" s="122"/>
      <c r="Z20" s="122"/>
      <c r="AA20" s="120"/>
      <c r="AB20" s="122"/>
      <c r="AC20" s="120"/>
      <c r="AD20" s="122"/>
      <c r="AE20" s="120"/>
      <c r="AF20" s="232"/>
      <c r="AG20" s="122"/>
    </row>
    <row r="21" spans="2:33" ht="22.5" customHeight="1" x14ac:dyDescent="0.25">
      <c r="B21" s="122"/>
      <c r="C21" s="120"/>
      <c r="D21" s="122"/>
      <c r="E21" s="120"/>
      <c r="F21" s="122"/>
      <c r="G21" s="120"/>
      <c r="H21" s="232"/>
      <c r="I21" s="122"/>
      <c r="J21" s="122"/>
      <c r="K21" s="120"/>
      <c r="L21" s="122"/>
      <c r="M21" s="120"/>
      <c r="N21" s="122"/>
      <c r="O21" s="120"/>
      <c r="P21" s="232"/>
      <c r="Q21" s="122"/>
      <c r="R21" s="122"/>
      <c r="S21" s="120"/>
      <c r="T21" s="122"/>
      <c r="U21" s="120"/>
      <c r="V21" s="122"/>
      <c r="W21" s="120"/>
      <c r="X21" s="232"/>
      <c r="Y21" s="122"/>
      <c r="Z21" s="122"/>
      <c r="AA21" s="120"/>
      <c r="AB21" s="122"/>
      <c r="AC21" s="120"/>
      <c r="AD21" s="122"/>
      <c r="AE21" s="120"/>
      <c r="AF21" s="232"/>
      <c r="AG21" s="122"/>
    </row>
    <row r="22" spans="2:33" ht="22.5" customHeight="1" x14ac:dyDescent="0.25">
      <c r="B22" s="122"/>
      <c r="C22" s="120"/>
      <c r="D22" s="122"/>
      <c r="E22" s="120"/>
      <c r="F22" s="122"/>
      <c r="G22" s="120"/>
      <c r="H22" s="232"/>
      <c r="I22" s="122"/>
      <c r="J22" s="122"/>
      <c r="K22" s="120"/>
      <c r="L22" s="122"/>
      <c r="M22" s="120"/>
      <c r="N22" s="122"/>
      <c r="O22" s="120"/>
      <c r="P22" s="232"/>
      <c r="Q22" s="122"/>
      <c r="R22" s="122"/>
      <c r="S22" s="120"/>
      <c r="T22" s="122"/>
      <c r="U22" s="120"/>
      <c r="V22" s="122"/>
      <c r="W22" s="120"/>
      <c r="X22" s="232"/>
      <c r="Y22" s="122"/>
      <c r="Z22" s="122"/>
      <c r="AA22" s="120"/>
      <c r="AB22" s="122"/>
      <c r="AC22" s="120"/>
      <c r="AD22" s="122"/>
      <c r="AE22" s="120"/>
      <c r="AF22" s="232"/>
      <c r="AG22" s="122"/>
    </row>
    <row r="23" spans="2:33" ht="22.5" customHeight="1" x14ac:dyDescent="0.25">
      <c r="B23" s="122"/>
      <c r="C23" s="120"/>
      <c r="D23" s="122"/>
      <c r="E23" s="120"/>
      <c r="F23" s="122"/>
      <c r="G23" s="120"/>
      <c r="H23" s="232"/>
      <c r="I23" s="122"/>
      <c r="J23" s="122"/>
      <c r="K23" s="120"/>
      <c r="L23" s="122"/>
      <c r="M23" s="120"/>
      <c r="N23" s="122"/>
      <c r="O23" s="120"/>
      <c r="P23" s="232"/>
      <c r="Q23" s="122"/>
      <c r="R23" s="122"/>
      <c r="S23" s="120"/>
      <c r="T23" s="122"/>
      <c r="U23" s="120"/>
      <c r="V23" s="122"/>
      <c r="W23" s="120"/>
      <c r="X23" s="232"/>
      <c r="Y23" s="122"/>
      <c r="Z23" s="122"/>
      <c r="AA23" s="120"/>
      <c r="AB23" s="122"/>
      <c r="AC23" s="120"/>
      <c r="AD23" s="122"/>
      <c r="AE23" s="120"/>
      <c r="AF23" s="232"/>
      <c r="AG23" s="122"/>
    </row>
    <row r="24" spans="2:33" ht="22.5" customHeight="1" x14ac:dyDescent="0.25">
      <c r="B24" s="122"/>
      <c r="C24" s="120"/>
      <c r="D24" s="122"/>
      <c r="E24" s="120"/>
      <c r="F24" s="122"/>
      <c r="G24" s="120"/>
      <c r="H24" s="232"/>
      <c r="I24" s="122"/>
      <c r="J24" s="122"/>
      <c r="K24" s="120"/>
      <c r="L24" s="122"/>
      <c r="M24" s="120"/>
      <c r="N24" s="122"/>
      <c r="O24" s="120"/>
      <c r="P24" s="232"/>
      <c r="Q24" s="122"/>
      <c r="R24" s="122"/>
      <c r="S24" s="120"/>
      <c r="T24" s="122"/>
      <c r="U24" s="120"/>
      <c r="V24" s="122"/>
      <c r="W24" s="120"/>
      <c r="X24" s="232"/>
      <c r="Y24" s="122"/>
      <c r="Z24" s="122"/>
      <c r="AA24" s="120"/>
      <c r="AB24" s="122"/>
      <c r="AC24" s="120"/>
      <c r="AD24" s="122"/>
      <c r="AE24" s="120"/>
      <c r="AF24" s="232"/>
      <c r="AG24" s="122"/>
    </row>
    <row r="25" spans="2:33" ht="22.5" customHeight="1" x14ac:dyDescent="0.25">
      <c r="B25" s="122"/>
      <c r="C25" s="120"/>
      <c r="D25" s="122"/>
      <c r="E25" s="120"/>
      <c r="F25" s="122"/>
      <c r="G25" s="120"/>
      <c r="H25" s="232"/>
      <c r="I25" s="122"/>
      <c r="J25" s="122"/>
      <c r="K25" s="120"/>
      <c r="L25" s="122"/>
      <c r="M25" s="120"/>
      <c r="N25" s="122"/>
      <c r="O25" s="120"/>
      <c r="P25" s="232"/>
      <c r="Q25" s="122"/>
      <c r="R25" s="122"/>
      <c r="S25" s="120"/>
      <c r="T25" s="122"/>
      <c r="U25" s="120"/>
      <c r="V25" s="122"/>
      <c r="W25" s="120"/>
      <c r="X25" s="232"/>
      <c r="Y25" s="122"/>
      <c r="Z25" s="122"/>
      <c r="AA25" s="120"/>
      <c r="AB25" s="122"/>
      <c r="AC25" s="120"/>
      <c r="AD25" s="122"/>
      <c r="AE25" s="120"/>
      <c r="AF25" s="232"/>
      <c r="AG25" s="122"/>
    </row>
    <row r="26" spans="2:33" ht="22.5" customHeight="1" x14ac:dyDescent="0.25">
      <c r="B26" s="122"/>
      <c r="C26" s="120"/>
      <c r="D26" s="122"/>
      <c r="E26" s="120"/>
      <c r="F26" s="122"/>
      <c r="G26" s="120"/>
      <c r="H26" s="232"/>
      <c r="I26" s="122"/>
      <c r="J26" s="122"/>
      <c r="K26" s="120"/>
      <c r="L26" s="122"/>
      <c r="M26" s="120"/>
      <c r="N26" s="122"/>
      <c r="O26" s="120"/>
      <c r="P26" s="232"/>
      <c r="Q26" s="122"/>
      <c r="R26" s="122"/>
      <c r="S26" s="120"/>
      <c r="T26" s="122"/>
      <c r="U26" s="120"/>
      <c r="V26" s="122"/>
      <c r="W26" s="120"/>
      <c r="X26" s="232"/>
      <c r="Y26" s="122"/>
      <c r="Z26" s="122"/>
      <c r="AA26" s="120"/>
      <c r="AB26" s="122"/>
      <c r="AC26" s="120"/>
      <c r="AD26" s="122"/>
      <c r="AE26" s="120"/>
      <c r="AF26" s="232"/>
      <c r="AG26" s="122"/>
    </row>
    <row r="27" spans="2:33" ht="22.5" customHeight="1" x14ac:dyDescent="0.25">
      <c r="B27" s="122"/>
      <c r="C27" s="120"/>
      <c r="D27" s="122"/>
      <c r="E27" s="120"/>
      <c r="F27" s="122"/>
      <c r="G27" s="120"/>
      <c r="H27" s="232"/>
      <c r="I27" s="122"/>
      <c r="J27" s="122"/>
      <c r="K27" s="120"/>
      <c r="L27" s="122"/>
      <c r="M27" s="120"/>
      <c r="N27" s="122"/>
      <c r="O27" s="120"/>
      <c r="P27" s="232"/>
      <c r="Q27" s="122"/>
      <c r="R27" s="122"/>
      <c r="S27" s="120"/>
      <c r="T27" s="122"/>
      <c r="U27" s="120"/>
      <c r="V27" s="122"/>
      <c r="W27" s="120"/>
      <c r="X27" s="232"/>
      <c r="Y27" s="122"/>
      <c r="Z27" s="122"/>
      <c r="AA27" s="120"/>
      <c r="AB27" s="122"/>
      <c r="AC27" s="120"/>
      <c r="AD27" s="122"/>
      <c r="AE27" s="120"/>
      <c r="AF27" s="232"/>
      <c r="AG27" s="122"/>
    </row>
    <row r="28" spans="2:33" ht="22.5" customHeight="1" x14ac:dyDescent="0.25">
      <c r="B28" s="122"/>
      <c r="C28" s="120"/>
      <c r="D28" s="122"/>
      <c r="E28" s="120"/>
      <c r="F28" s="122"/>
      <c r="G28" s="120"/>
      <c r="H28" s="232"/>
      <c r="I28" s="122"/>
      <c r="J28" s="122"/>
      <c r="K28" s="120"/>
      <c r="L28" s="122"/>
      <c r="M28" s="120"/>
      <c r="N28" s="122"/>
      <c r="O28" s="120"/>
      <c r="P28" s="232"/>
      <c r="Q28" s="122"/>
      <c r="R28" s="122"/>
      <c r="S28" s="120"/>
      <c r="T28" s="122"/>
      <c r="U28" s="120"/>
      <c r="V28" s="122"/>
      <c r="W28" s="120"/>
      <c r="X28" s="232"/>
      <c r="Y28" s="122"/>
      <c r="Z28" s="122"/>
      <c r="AA28" s="120"/>
      <c r="AB28" s="122"/>
      <c r="AC28" s="120"/>
      <c r="AD28" s="122"/>
      <c r="AE28" s="120"/>
      <c r="AF28" s="232"/>
      <c r="AG28" s="122"/>
    </row>
    <row r="29" spans="2:33" ht="22.5" customHeight="1" x14ac:dyDescent="0.25">
      <c r="B29" s="122"/>
      <c r="C29" s="120"/>
      <c r="D29" s="122"/>
      <c r="E29" s="120"/>
      <c r="F29" s="122"/>
      <c r="G29" s="120"/>
      <c r="H29" s="232"/>
      <c r="I29" s="122"/>
      <c r="J29" s="122"/>
      <c r="K29" s="120"/>
      <c r="L29" s="122"/>
      <c r="M29" s="120"/>
      <c r="N29" s="122"/>
      <c r="O29" s="120"/>
      <c r="P29" s="232"/>
      <c r="Q29" s="122"/>
      <c r="R29" s="122"/>
      <c r="S29" s="120"/>
      <c r="T29" s="122"/>
      <c r="U29" s="120"/>
      <c r="V29" s="122"/>
      <c r="W29" s="120"/>
      <c r="X29" s="232"/>
      <c r="Y29" s="122"/>
      <c r="Z29" s="122"/>
      <c r="AA29" s="120"/>
      <c r="AB29" s="122"/>
      <c r="AC29" s="120"/>
      <c r="AD29" s="122"/>
      <c r="AE29" s="120"/>
      <c r="AF29" s="232"/>
      <c r="AG29" s="122"/>
    </row>
    <row r="30" spans="2:33" ht="22.5" customHeight="1" x14ac:dyDescent="0.25">
      <c r="B30" s="122"/>
      <c r="C30" s="120"/>
      <c r="D30" s="122"/>
      <c r="E30" s="120"/>
      <c r="F30" s="122"/>
      <c r="G30" s="120"/>
      <c r="H30" s="232"/>
      <c r="I30" s="122"/>
      <c r="J30" s="122"/>
      <c r="K30" s="120"/>
      <c r="L30" s="122"/>
      <c r="M30" s="120"/>
      <c r="N30" s="122"/>
      <c r="O30" s="120"/>
      <c r="P30" s="232"/>
      <c r="Q30" s="122"/>
      <c r="R30" s="122"/>
      <c r="S30" s="120"/>
      <c r="T30" s="122"/>
      <c r="U30" s="120"/>
      <c r="V30" s="122"/>
      <c r="W30" s="120"/>
      <c r="X30" s="232"/>
      <c r="Y30" s="122"/>
      <c r="Z30" s="122"/>
      <c r="AA30" s="120"/>
      <c r="AB30" s="122"/>
      <c r="AC30" s="120"/>
      <c r="AD30" s="122"/>
      <c r="AE30" s="120"/>
      <c r="AF30" s="232"/>
      <c r="AG30" s="122"/>
    </row>
    <row r="31" spans="2:33" ht="22.5" customHeight="1" x14ac:dyDescent="0.25">
      <c r="B31" s="122"/>
      <c r="C31" s="120"/>
      <c r="D31" s="122"/>
      <c r="E31" s="120"/>
      <c r="F31" s="122"/>
      <c r="G31" s="120"/>
      <c r="H31" s="232"/>
      <c r="I31" s="122"/>
      <c r="J31" s="122"/>
      <c r="K31" s="120"/>
      <c r="L31" s="122"/>
      <c r="M31" s="120"/>
      <c r="N31" s="122"/>
      <c r="O31" s="120"/>
      <c r="P31" s="232"/>
      <c r="Q31" s="122"/>
      <c r="R31" s="122"/>
      <c r="S31" s="120"/>
      <c r="T31" s="122"/>
      <c r="U31" s="120"/>
      <c r="V31" s="122"/>
      <c r="W31" s="120"/>
      <c r="X31" s="232"/>
      <c r="Y31" s="122"/>
      <c r="Z31" s="122"/>
      <c r="AA31" s="120"/>
      <c r="AB31" s="122"/>
      <c r="AC31" s="120"/>
      <c r="AD31" s="122"/>
      <c r="AE31" s="120"/>
      <c r="AF31" s="232"/>
      <c r="AG31" s="122"/>
    </row>
    <row r="32" spans="2:33" ht="22.5" customHeight="1" x14ac:dyDescent="0.25">
      <c r="B32" s="122"/>
      <c r="C32" s="120"/>
      <c r="D32" s="122"/>
      <c r="E32" s="120"/>
      <c r="F32" s="122"/>
      <c r="G32" s="120"/>
      <c r="H32" s="232"/>
      <c r="I32" s="122"/>
      <c r="J32" s="122"/>
      <c r="K32" s="120"/>
      <c r="L32" s="122"/>
      <c r="M32" s="120"/>
      <c r="N32" s="122"/>
      <c r="O32" s="120"/>
      <c r="P32" s="232"/>
      <c r="Q32" s="122"/>
      <c r="R32" s="122"/>
      <c r="S32" s="120"/>
      <c r="T32" s="122"/>
      <c r="U32" s="120"/>
      <c r="V32" s="122"/>
      <c r="W32" s="120"/>
      <c r="X32" s="232"/>
      <c r="Y32" s="122"/>
      <c r="Z32" s="122"/>
      <c r="AA32" s="120"/>
      <c r="AB32" s="122"/>
      <c r="AC32" s="120"/>
      <c r="AD32" s="122"/>
      <c r="AE32" s="120"/>
      <c r="AF32" s="232"/>
      <c r="AG32" s="122"/>
    </row>
    <row r="33" spans="2:33" ht="22.5" customHeight="1" x14ac:dyDescent="0.25">
      <c r="B33" s="122"/>
      <c r="C33" s="120"/>
      <c r="D33" s="122"/>
      <c r="E33" s="120"/>
      <c r="F33" s="122"/>
      <c r="G33" s="120"/>
      <c r="H33" s="232"/>
      <c r="I33" s="122"/>
      <c r="J33" s="122"/>
      <c r="K33" s="120"/>
      <c r="L33" s="122"/>
      <c r="M33" s="120"/>
      <c r="N33" s="122"/>
      <c r="O33" s="120"/>
      <c r="P33" s="232"/>
      <c r="Q33" s="122"/>
      <c r="R33" s="122"/>
      <c r="S33" s="120"/>
      <c r="T33" s="122"/>
      <c r="U33" s="120"/>
      <c r="V33" s="122"/>
      <c r="W33" s="120"/>
      <c r="X33" s="232"/>
      <c r="Y33" s="122"/>
      <c r="Z33" s="122"/>
      <c r="AA33" s="120"/>
      <c r="AB33" s="122"/>
      <c r="AC33" s="120"/>
      <c r="AD33" s="122"/>
      <c r="AE33" s="120"/>
      <c r="AF33" s="232"/>
      <c r="AG33" s="122"/>
    </row>
    <row r="34" spans="2:33" ht="22.5" customHeight="1" x14ac:dyDescent="0.25">
      <c r="B34" s="122"/>
      <c r="C34" s="120"/>
      <c r="D34" s="122"/>
      <c r="E34" s="120"/>
      <c r="F34" s="122"/>
      <c r="G34" s="120"/>
      <c r="H34" s="232"/>
      <c r="I34" s="122"/>
      <c r="J34" s="122"/>
      <c r="K34" s="120"/>
      <c r="L34" s="122"/>
      <c r="M34" s="120"/>
      <c r="N34" s="122"/>
      <c r="O34" s="120"/>
      <c r="P34" s="232"/>
      <c r="Q34" s="122"/>
      <c r="R34" s="122"/>
      <c r="S34" s="120"/>
      <c r="T34" s="122"/>
      <c r="U34" s="120"/>
      <c r="V34" s="122"/>
      <c r="W34" s="120"/>
      <c r="X34" s="232"/>
      <c r="Y34" s="122"/>
      <c r="Z34" s="122"/>
      <c r="AA34" s="120"/>
      <c r="AB34" s="122"/>
      <c r="AC34" s="120"/>
      <c r="AD34" s="122"/>
      <c r="AE34" s="120"/>
      <c r="AF34" s="232"/>
      <c r="AG34" s="122"/>
    </row>
    <row r="35" spans="2:33" ht="22.5" customHeight="1" x14ac:dyDescent="0.25">
      <c r="B35" s="122"/>
      <c r="C35" s="120"/>
      <c r="D35" s="122"/>
      <c r="E35" s="120"/>
      <c r="F35" s="122"/>
      <c r="G35" s="120"/>
      <c r="H35" s="232"/>
      <c r="I35" s="122"/>
      <c r="J35" s="122"/>
      <c r="K35" s="120"/>
      <c r="L35" s="122"/>
      <c r="M35" s="120"/>
      <c r="N35" s="122"/>
      <c r="O35" s="120"/>
      <c r="P35" s="232"/>
      <c r="Q35" s="122"/>
      <c r="R35" s="122"/>
      <c r="S35" s="120"/>
      <c r="T35" s="122"/>
      <c r="U35" s="120"/>
      <c r="V35" s="122"/>
      <c r="W35" s="120"/>
      <c r="X35" s="232"/>
      <c r="Y35" s="122"/>
      <c r="Z35" s="122"/>
      <c r="AA35" s="120"/>
      <c r="AB35" s="122"/>
      <c r="AC35" s="120"/>
      <c r="AD35" s="122"/>
      <c r="AE35" s="120"/>
      <c r="AF35" s="232"/>
      <c r="AG35" s="122"/>
    </row>
    <row r="36" spans="2:33" ht="22.5" customHeight="1" x14ac:dyDescent="0.25">
      <c r="B36" s="122"/>
      <c r="C36" s="120"/>
      <c r="D36" s="122"/>
      <c r="E36" s="120"/>
      <c r="F36" s="122"/>
      <c r="G36" s="120"/>
      <c r="H36" s="232"/>
      <c r="I36" s="122"/>
      <c r="J36" s="122"/>
      <c r="K36" s="120"/>
      <c r="L36" s="122"/>
      <c r="M36" s="120"/>
      <c r="N36" s="122"/>
      <c r="O36" s="120"/>
      <c r="P36" s="232"/>
      <c r="Q36" s="122"/>
      <c r="R36" s="122"/>
      <c r="S36" s="120"/>
      <c r="T36" s="122"/>
      <c r="U36" s="120"/>
      <c r="V36" s="122"/>
      <c r="W36" s="120"/>
      <c r="X36" s="232"/>
      <c r="Y36" s="122"/>
      <c r="Z36" s="122"/>
      <c r="AA36" s="120"/>
      <c r="AB36" s="122"/>
      <c r="AC36" s="120"/>
      <c r="AD36" s="122"/>
      <c r="AE36" s="120"/>
      <c r="AF36" s="232"/>
      <c r="AG36" s="122"/>
    </row>
    <row r="37" spans="2:33" ht="22.5" customHeight="1" x14ac:dyDescent="0.25">
      <c r="B37" s="122"/>
      <c r="C37" s="120"/>
      <c r="D37" s="122"/>
      <c r="E37" s="120"/>
      <c r="F37" s="122"/>
      <c r="G37" s="120"/>
      <c r="H37" s="232"/>
      <c r="I37" s="122"/>
      <c r="J37" s="122"/>
      <c r="K37" s="120"/>
      <c r="L37" s="122"/>
      <c r="M37" s="120"/>
      <c r="N37" s="122"/>
      <c r="O37" s="120"/>
      <c r="P37" s="232"/>
      <c r="Q37" s="122"/>
      <c r="R37" s="122"/>
      <c r="S37" s="120"/>
      <c r="T37" s="122"/>
      <c r="U37" s="120"/>
      <c r="V37" s="122"/>
      <c r="W37" s="120"/>
      <c r="X37" s="232"/>
      <c r="Y37" s="122"/>
      <c r="Z37" s="122"/>
      <c r="AA37" s="120"/>
      <c r="AB37" s="122"/>
      <c r="AC37" s="120"/>
      <c r="AD37" s="122"/>
      <c r="AE37" s="120"/>
      <c r="AF37" s="232"/>
      <c r="AG37" s="122"/>
    </row>
    <row r="38" spans="2:33" ht="22.5" customHeight="1" x14ac:dyDescent="0.25">
      <c r="B38" s="122"/>
      <c r="C38" s="120"/>
      <c r="D38" s="122"/>
      <c r="E38" s="120"/>
      <c r="F38" s="122"/>
      <c r="G38" s="120"/>
      <c r="H38" s="232"/>
      <c r="I38" s="122"/>
      <c r="J38" s="122"/>
      <c r="K38" s="120"/>
      <c r="L38" s="122"/>
      <c r="M38" s="120"/>
      <c r="N38" s="122"/>
      <c r="O38" s="120"/>
      <c r="P38" s="232"/>
      <c r="Q38" s="122"/>
      <c r="R38" s="122"/>
      <c r="S38" s="120"/>
      <c r="T38" s="122"/>
      <c r="U38" s="120"/>
      <c r="V38" s="122"/>
      <c r="W38" s="120"/>
      <c r="X38" s="232"/>
      <c r="Y38" s="122"/>
      <c r="Z38" s="122"/>
      <c r="AA38" s="120"/>
      <c r="AB38" s="122"/>
      <c r="AC38" s="120"/>
      <c r="AD38" s="122"/>
      <c r="AE38" s="120"/>
      <c r="AF38" s="232"/>
      <c r="AG38" s="122"/>
    </row>
    <row r="39" spans="2:33" ht="22.5" customHeight="1" x14ac:dyDescent="0.25">
      <c r="B39" s="122"/>
      <c r="C39" s="120"/>
      <c r="D39" s="122"/>
      <c r="E39" s="120"/>
      <c r="F39" s="122"/>
      <c r="G39" s="120"/>
      <c r="H39" s="232"/>
      <c r="I39" s="122"/>
      <c r="J39" s="122"/>
      <c r="K39" s="120"/>
      <c r="L39" s="122"/>
      <c r="M39" s="120"/>
      <c r="N39" s="122"/>
      <c r="O39" s="120"/>
      <c r="P39" s="232"/>
      <c r="Q39" s="122"/>
      <c r="R39" s="122"/>
      <c r="S39" s="120"/>
      <c r="T39" s="122"/>
      <c r="U39" s="120"/>
      <c r="V39" s="122"/>
      <c r="W39" s="120"/>
      <c r="X39" s="232"/>
      <c r="Y39" s="122"/>
      <c r="Z39" s="122"/>
      <c r="AA39" s="120"/>
      <c r="AB39" s="122"/>
      <c r="AC39" s="120"/>
      <c r="AD39" s="122"/>
      <c r="AE39" s="120"/>
      <c r="AF39" s="232"/>
      <c r="AG39" s="122"/>
    </row>
    <row r="40" spans="2:33" ht="22.5" customHeight="1" x14ac:dyDescent="0.25">
      <c r="B40" s="122"/>
      <c r="C40" s="120"/>
      <c r="D40" s="122"/>
      <c r="E40" s="120"/>
      <c r="F40" s="122"/>
      <c r="G40" s="120"/>
      <c r="H40" s="232"/>
      <c r="I40" s="122"/>
      <c r="J40" s="122"/>
      <c r="K40" s="120"/>
      <c r="L40" s="122"/>
      <c r="M40" s="120"/>
      <c r="N40" s="122"/>
      <c r="O40" s="120"/>
      <c r="P40" s="232"/>
      <c r="Q40" s="122"/>
      <c r="R40" s="122"/>
      <c r="S40" s="120"/>
      <c r="T40" s="122"/>
      <c r="U40" s="120"/>
      <c r="V40" s="122"/>
      <c r="W40" s="120"/>
      <c r="X40" s="232"/>
      <c r="Y40" s="122"/>
      <c r="Z40" s="122"/>
      <c r="AA40" s="120"/>
      <c r="AB40" s="122"/>
      <c r="AC40" s="120"/>
      <c r="AD40" s="122"/>
      <c r="AE40" s="120"/>
      <c r="AF40" s="232"/>
      <c r="AG40" s="122"/>
    </row>
    <row r="41" spans="2:33" ht="22.5" customHeight="1" x14ac:dyDescent="0.25">
      <c r="B41" s="122"/>
      <c r="C41" s="120"/>
      <c r="D41" s="122"/>
      <c r="E41" s="120"/>
      <c r="F41" s="122"/>
      <c r="G41" s="120"/>
      <c r="H41" s="232"/>
      <c r="I41" s="122"/>
      <c r="J41" s="122"/>
      <c r="K41" s="120"/>
      <c r="L41" s="122"/>
      <c r="M41" s="120"/>
      <c r="N41" s="122"/>
      <c r="O41" s="120"/>
      <c r="P41" s="232"/>
      <c r="Q41" s="122"/>
      <c r="R41" s="122"/>
      <c r="S41" s="120"/>
      <c r="T41" s="122"/>
      <c r="U41" s="120"/>
      <c r="V41" s="122"/>
      <c r="W41" s="120"/>
      <c r="X41" s="232"/>
      <c r="Y41" s="122"/>
      <c r="Z41" s="122"/>
      <c r="AA41" s="120"/>
      <c r="AB41" s="122"/>
      <c r="AC41" s="120"/>
      <c r="AD41" s="122"/>
      <c r="AE41" s="120"/>
      <c r="AF41" s="232"/>
      <c r="AG41" s="122"/>
    </row>
    <row r="42" spans="2:33" ht="22.5" customHeight="1" x14ac:dyDescent="0.25">
      <c r="B42" s="122"/>
      <c r="C42" s="120"/>
      <c r="D42" s="122"/>
      <c r="E42" s="120"/>
      <c r="F42" s="122"/>
      <c r="G42" s="120"/>
      <c r="H42" s="232"/>
      <c r="I42" s="122"/>
      <c r="J42" s="122"/>
      <c r="K42" s="120"/>
      <c r="L42" s="122"/>
      <c r="M42" s="120"/>
      <c r="N42" s="122"/>
      <c r="O42" s="120"/>
      <c r="P42" s="232"/>
      <c r="Q42" s="122"/>
      <c r="R42" s="122"/>
      <c r="S42" s="120"/>
      <c r="T42" s="122"/>
      <c r="U42" s="120"/>
      <c r="V42" s="122"/>
      <c r="W42" s="120"/>
      <c r="X42" s="232"/>
      <c r="Y42" s="122"/>
      <c r="Z42" s="122"/>
      <c r="AA42" s="120"/>
      <c r="AB42" s="122"/>
      <c r="AC42" s="120"/>
      <c r="AD42" s="122"/>
      <c r="AE42" s="120"/>
      <c r="AF42" s="232"/>
      <c r="AG42" s="122"/>
    </row>
    <row r="43" spans="2:33" ht="22.5" customHeight="1" x14ac:dyDescent="0.25">
      <c r="B43" s="122"/>
      <c r="C43" s="120"/>
      <c r="D43" s="122"/>
      <c r="E43" s="120"/>
      <c r="F43" s="122"/>
      <c r="G43" s="120"/>
      <c r="H43" s="232"/>
      <c r="I43" s="122"/>
      <c r="J43" s="122"/>
      <c r="K43" s="120"/>
      <c r="L43" s="122"/>
      <c r="M43" s="120"/>
      <c r="N43" s="122"/>
      <c r="O43" s="120"/>
      <c r="P43" s="232"/>
      <c r="Q43" s="122"/>
      <c r="R43" s="122"/>
      <c r="S43" s="120"/>
      <c r="T43" s="122"/>
      <c r="U43" s="120"/>
      <c r="V43" s="122"/>
      <c r="W43" s="120"/>
      <c r="X43" s="232"/>
      <c r="Y43" s="122"/>
      <c r="Z43" s="122"/>
      <c r="AA43" s="120"/>
      <c r="AB43" s="122"/>
      <c r="AC43" s="120"/>
      <c r="AD43" s="122"/>
      <c r="AE43" s="120"/>
      <c r="AF43" s="232"/>
      <c r="AG43" s="122"/>
    </row>
    <row r="44" spans="2:33" ht="22.5" customHeight="1" x14ac:dyDescent="0.25">
      <c r="B44" s="122"/>
      <c r="C44" s="120"/>
      <c r="D44" s="122"/>
      <c r="E44" s="120"/>
      <c r="F44" s="122"/>
      <c r="G44" s="120"/>
      <c r="H44" s="232"/>
      <c r="I44" s="122"/>
      <c r="J44" s="122"/>
      <c r="K44" s="120"/>
      <c r="L44" s="122"/>
      <c r="M44" s="120"/>
      <c r="N44" s="122"/>
      <c r="O44" s="120"/>
      <c r="P44" s="232"/>
      <c r="Q44" s="122"/>
      <c r="R44" s="122"/>
      <c r="S44" s="120"/>
      <c r="T44" s="122"/>
      <c r="U44" s="120"/>
      <c r="V44" s="122"/>
      <c r="W44" s="120"/>
      <c r="X44" s="232"/>
      <c r="Y44" s="122"/>
      <c r="Z44" s="122"/>
      <c r="AA44" s="120"/>
      <c r="AB44" s="122"/>
      <c r="AC44" s="120"/>
      <c r="AD44" s="122"/>
      <c r="AE44" s="120"/>
      <c r="AF44" s="232"/>
      <c r="AG44" s="122"/>
    </row>
    <row r="45" spans="2:33" ht="22.5" customHeight="1" x14ac:dyDescent="0.25">
      <c r="B45" s="122"/>
      <c r="C45" s="120"/>
      <c r="D45" s="122"/>
      <c r="E45" s="120"/>
      <c r="F45" s="122"/>
      <c r="G45" s="120"/>
      <c r="H45" s="232"/>
      <c r="I45" s="122"/>
      <c r="J45" s="122"/>
      <c r="K45" s="120"/>
      <c r="L45" s="122"/>
      <c r="M45" s="120"/>
      <c r="N45" s="122"/>
      <c r="O45" s="120"/>
      <c r="P45" s="232"/>
      <c r="Q45" s="122"/>
      <c r="R45" s="122"/>
      <c r="S45" s="120"/>
      <c r="T45" s="122"/>
      <c r="U45" s="120"/>
      <c r="V45" s="122"/>
      <c r="W45" s="120"/>
      <c r="X45" s="232"/>
      <c r="Y45" s="122"/>
      <c r="Z45" s="122"/>
      <c r="AA45" s="120"/>
      <c r="AB45" s="122"/>
      <c r="AC45" s="120"/>
      <c r="AD45" s="122"/>
      <c r="AE45" s="120"/>
      <c r="AF45" s="232"/>
      <c r="AG45" s="122"/>
    </row>
    <row r="46" spans="2:33" ht="22.5" customHeight="1" x14ac:dyDescent="0.25">
      <c r="B46" s="122"/>
      <c r="C46" s="120"/>
      <c r="D46" s="122"/>
      <c r="E46" s="120"/>
      <c r="F46" s="122"/>
      <c r="G46" s="120"/>
      <c r="H46" s="232"/>
      <c r="I46" s="122"/>
      <c r="J46" s="122"/>
      <c r="K46" s="120"/>
      <c r="L46" s="122"/>
      <c r="M46" s="120"/>
      <c r="N46" s="122"/>
      <c r="O46" s="120"/>
      <c r="P46" s="232"/>
      <c r="Q46" s="122"/>
      <c r="R46" s="122"/>
      <c r="S46" s="120"/>
      <c r="T46" s="122"/>
      <c r="U46" s="120"/>
      <c r="V46" s="122"/>
      <c r="W46" s="120"/>
      <c r="X46" s="232"/>
      <c r="Y46" s="122"/>
      <c r="Z46" s="122"/>
      <c r="AA46" s="120"/>
      <c r="AB46" s="122"/>
      <c r="AC46" s="120"/>
      <c r="AD46" s="122"/>
      <c r="AE46" s="120"/>
      <c r="AF46" s="232"/>
      <c r="AG46" s="122"/>
    </row>
    <row r="47" spans="2:33" ht="22.5" customHeight="1" x14ac:dyDescent="0.25">
      <c r="B47" s="122"/>
      <c r="C47" s="120"/>
      <c r="D47" s="122"/>
      <c r="E47" s="120"/>
      <c r="F47" s="122"/>
      <c r="G47" s="120"/>
      <c r="H47" s="232"/>
      <c r="I47" s="122"/>
      <c r="J47" s="122"/>
      <c r="K47" s="120"/>
      <c r="L47" s="122"/>
      <c r="M47" s="120"/>
      <c r="N47" s="122"/>
      <c r="O47" s="120"/>
      <c r="P47" s="232"/>
      <c r="Q47" s="122"/>
      <c r="R47" s="122"/>
      <c r="S47" s="120"/>
      <c r="T47" s="122"/>
      <c r="U47" s="120"/>
      <c r="V47" s="122"/>
      <c r="W47" s="120"/>
      <c r="X47" s="232"/>
      <c r="Y47" s="122"/>
      <c r="Z47" s="122"/>
      <c r="AA47" s="120"/>
      <c r="AB47" s="122"/>
      <c r="AC47" s="120"/>
      <c r="AD47" s="122"/>
      <c r="AE47" s="120"/>
      <c r="AF47" s="232"/>
      <c r="AG47" s="122"/>
    </row>
    <row r="48" spans="2:33" ht="22.5" customHeight="1" x14ac:dyDescent="0.25">
      <c r="B48" s="122"/>
      <c r="C48" s="120"/>
      <c r="D48" s="122"/>
      <c r="E48" s="120"/>
      <c r="F48" s="122"/>
      <c r="G48" s="120"/>
      <c r="H48" s="232"/>
      <c r="I48" s="122"/>
      <c r="J48" s="122"/>
      <c r="K48" s="120"/>
      <c r="L48" s="122"/>
      <c r="M48" s="120"/>
      <c r="N48" s="122"/>
      <c r="O48" s="120"/>
      <c r="P48" s="232"/>
      <c r="Q48" s="122"/>
      <c r="R48" s="122"/>
      <c r="S48" s="120"/>
      <c r="T48" s="122"/>
      <c r="U48" s="120"/>
      <c r="V48" s="122"/>
      <c r="W48" s="120"/>
      <c r="X48" s="232"/>
      <c r="Y48" s="122"/>
      <c r="Z48" s="122"/>
      <c r="AA48" s="120"/>
      <c r="AB48" s="122"/>
      <c r="AC48" s="120"/>
      <c r="AD48" s="122"/>
      <c r="AE48" s="120"/>
      <c r="AF48" s="232"/>
      <c r="AG48" s="122"/>
    </row>
    <row r="49" spans="2:33" ht="22.5" customHeight="1" x14ac:dyDescent="0.25">
      <c r="B49" s="122"/>
      <c r="C49" s="120"/>
      <c r="D49" s="122"/>
      <c r="E49" s="120"/>
      <c r="F49" s="122"/>
      <c r="G49" s="120"/>
      <c r="H49" s="232"/>
      <c r="I49" s="122"/>
      <c r="J49" s="122"/>
      <c r="K49" s="120"/>
      <c r="L49" s="122"/>
      <c r="M49" s="120"/>
      <c r="N49" s="122"/>
      <c r="O49" s="120"/>
      <c r="P49" s="232"/>
      <c r="Q49" s="122"/>
      <c r="R49" s="122"/>
      <c r="S49" s="120"/>
      <c r="T49" s="122"/>
      <c r="U49" s="120"/>
      <c r="V49" s="122"/>
      <c r="W49" s="120"/>
      <c r="X49" s="232"/>
      <c r="Y49" s="122"/>
      <c r="Z49" s="122"/>
      <c r="AA49" s="120"/>
      <c r="AB49" s="122"/>
      <c r="AC49" s="120"/>
      <c r="AD49" s="122"/>
      <c r="AE49" s="120"/>
      <c r="AF49" s="232"/>
      <c r="AG49" s="122"/>
    </row>
    <row r="50" spans="2:33" ht="22.5" customHeight="1" x14ac:dyDescent="0.25">
      <c r="B50" s="122"/>
      <c r="C50" s="120"/>
      <c r="D50" s="122"/>
      <c r="E50" s="120"/>
      <c r="F50" s="122"/>
      <c r="G50" s="120"/>
      <c r="H50" s="232"/>
      <c r="I50" s="122"/>
      <c r="J50" s="122"/>
      <c r="K50" s="120"/>
      <c r="L50" s="122"/>
      <c r="M50" s="120"/>
      <c r="N50" s="122"/>
      <c r="O50" s="120"/>
      <c r="P50" s="232"/>
      <c r="Q50" s="122"/>
      <c r="R50" s="122"/>
      <c r="S50" s="120"/>
      <c r="T50" s="122"/>
      <c r="U50" s="120"/>
      <c r="V50" s="122"/>
      <c r="W50" s="120"/>
      <c r="X50" s="232"/>
      <c r="Y50" s="122"/>
      <c r="Z50" s="122"/>
      <c r="AA50" s="120"/>
      <c r="AB50" s="122"/>
      <c r="AC50" s="120"/>
      <c r="AD50" s="122"/>
      <c r="AE50" s="120"/>
      <c r="AF50" s="232"/>
      <c r="AG50" s="122"/>
    </row>
    <row r="51" spans="2:33" ht="22.5" customHeight="1" x14ac:dyDescent="0.25">
      <c r="B51" s="122"/>
      <c r="C51" s="120"/>
      <c r="D51" s="122"/>
      <c r="E51" s="120"/>
      <c r="F51" s="122"/>
      <c r="G51" s="120"/>
      <c r="H51" s="232"/>
      <c r="I51" s="122"/>
      <c r="J51" s="122"/>
      <c r="K51" s="120"/>
      <c r="L51" s="122"/>
      <c r="M51" s="120"/>
      <c r="N51" s="122"/>
      <c r="O51" s="120"/>
      <c r="P51" s="232"/>
      <c r="Q51" s="122"/>
      <c r="R51" s="122"/>
      <c r="S51" s="120"/>
      <c r="T51" s="122"/>
      <c r="U51" s="120"/>
      <c r="V51" s="122"/>
      <c r="W51" s="120"/>
      <c r="X51" s="232"/>
      <c r="Y51" s="122"/>
      <c r="Z51" s="122"/>
      <c r="AA51" s="120"/>
      <c r="AB51" s="122"/>
      <c r="AC51" s="120"/>
      <c r="AD51" s="122"/>
      <c r="AE51" s="120"/>
      <c r="AF51" s="232"/>
      <c r="AG51" s="122"/>
    </row>
    <row r="52" spans="2:33" ht="22.5" customHeight="1" x14ac:dyDescent="0.25">
      <c r="B52" s="122"/>
      <c r="C52" s="120"/>
      <c r="D52" s="122"/>
      <c r="E52" s="120"/>
      <c r="F52" s="122"/>
      <c r="G52" s="120"/>
      <c r="H52" s="232"/>
      <c r="I52" s="122"/>
      <c r="J52" s="122"/>
      <c r="K52" s="120"/>
      <c r="L52" s="122"/>
      <c r="M52" s="120"/>
      <c r="N52" s="122"/>
      <c r="O52" s="120"/>
      <c r="P52" s="232"/>
      <c r="Q52" s="122"/>
      <c r="R52" s="122"/>
      <c r="S52" s="120"/>
      <c r="T52" s="122"/>
      <c r="U52" s="120"/>
      <c r="V52" s="122"/>
      <c r="W52" s="120"/>
      <c r="X52" s="232"/>
      <c r="Y52" s="122"/>
      <c r="Z52" s="122"/>
      <c r="AA52" s="120"/>
      <c r="AB52" s="122"/>
      <c r="AC52" s="120"/>
      <c r="AD52" s="122"/>
      <c r="AE52" s="120"/>
      <c r="AF52" s="232"/>
      <c r="AG52" s="122"/>
    </row>
    <row r="53" spans="2:33" ht="22.5" customHeight="1" x14ac:dyDescent="0.25">
      <c r="B53" s="122"/>
      <c r="C53" s="120"/>
      <c r="D53" s="122"/>
      <c r="E53" s="120"/>
      <c r="F53" s="122"/>
      <c r="G53" s="120"/>
      <c r="H53" s="232"/>
      <c r="I53" s="122"/>
      <c r="J53" s="122"/>
      <c r="K53" s="120"/>
      <c r="L53" s="122"/>
      <c r="M53" s="120"/>
      <c r="N53" s="122"/>
      <c r="O53" s="120"/>
      <c r="P53" s="232"/>
      <c r="Q53" s="122"/>
      <c r="R53" s="122"/>
      <c r="S53" s="120"/>
      <c r="T53" s="122"/>
      <c r="U53" s="120"/>
      <c r="V53" s="122"/>
      <c r="W53" s="120"/>
      <c r="X53" s="232"/>
      <c r="Y53" s="122"/>
      <c r="Z53" s="122"/>
      <c r="AA53" s="120"/>
      <c r="AB53" s="122"/>
      <c r="AC53" s="120"/>
      <c r="AD53" s="122"/>
      <c r="AE53" s="120"/>
      <c r="AF53" s="232"/>
      <c r="AG53" s="122"/>
    </row>
    <row r="54" spans="2:33" ht="22.5" customHeight="1" x14ac:dyDescent="0.25">
      <c r="B54" s="122"/>
      <c r="C54" s="120"/>
      <c r="D54" s="122"/>
      <c r="E54" s="120"/>
      <c r="F54" s="122"/>
      <c r="G54" s="120"/>
      <c r="H54" s="232"/>
      <c r="I54" s="122"/>
      <c r="J54" s="122"/>
      <c r="K54" s="120"/>
      <c r="L54" s="122"/>
      <c r="M54" s="120"/>
      <c r="N54" s="122"/>
      <c r="O54" s="120"/>
      <c r="P54" s="232"/>
      <c r="Q54" s="122"/>
      <c r="R54" s="122"/>
      <c r="S54" s="120"/>
      <c r="T54" s="122"/>
      <c r="U54" s="120"/>
      <c r="V54" s="122"/>
      <c r="W54" s="120"/>
      <c r="X54" s="232"/>
      <c r="Y54" s="122"/>
      <c r="Z54" s="122"/>
      <c r="AA54" s="120"/>
      <c r="AB54" s="122"/>
      <c r="AC54" s="120"/>
      <c r="AD54" s="122"/>
      <c r="AE54" s="120"/>
      <c r="AF54" s="232"/>
      <c r="AG54" s="122"/>
    </row>
    <row r="55" spans="2:33" ht="22.5" customHeight="1" x14ac:dyDescent="0.25">
      <c r="B55" s="122"/>
      <c r="C55" s="120"/>
      <c r="D55" s="122"/>
      <c r="E55" s="120"/>
      <c r="F55" s="122"/>
      <c r="G55" s="120"/>
      <c r="H55" s="232"/>
      <c r="I55" s="122"/>
      <c r="J55" s="122"/>
      <c r="K55" s="120"/>
      <c r="L55" s="122"/>
      <c r="M55" s="120"/>
      <c r="N55" s="122"/>
      <c r="O55" s="120"/>
      <c r="P55" s="232"/>
      <c r="Q55" s="122"/>
      <c r="R55" s="122"/>
      <c r="S55" s="120"/>
      <c r="T55" s="122"/>
      <c r="U55" s="120"/>
      <c r="V55" s="122"/>
      <c r="W55" s="120"/>
      <c r="X55" s="232"/>
      <c r="Y55" s="122"/>
      <c r="Z55" s="122"/>
      <c r="AA55" s="120"/>
      <c r="AB55" s="122"/>
      <c r="AC55" s="120"/>
      <c r="AD55" s="122"/>
      <c r="AE55" s="120"/>
      <c r="AF55" s="232"/>
      <c r="AG55" s="122"/>
    </row>
    <row r="56" spans="2:33" ht="22.5" customHeight="1" x14ac:dyDescent="0.25">
      <c r="B56" s="122"/>
      <c r="C56" s="120"/>
      <c r="D56" s="122"/>
      <c r="E56" s="120"/>
      <c r="F56" s="122"/>
      <c r="G56" s="120"/>
      <c r="H56" s="232"/>
      <c r="I56" s="122"/>
      <c r="J56" s="122"/>
      <c r="K56" s="120"/>
      <c r="L56" s="122"/>
      <c r="M56" s="120"/>
      <c r="N56" s="122"/>
      <c r="O56" s="120"/>
      <c r="P56" s="232"/>
      <c r="Q56" s="122"/>
      <c r="R56" s="122"/>
      <c r="S56" s="120"/>
      <c r="T56" s="122"/>
      <c r="U56" s="120"/>
      <c r="V56" s="122"/>
      <c r="W56" s="120"/>
      <c r="X56" s="232"/>
      <c r="Y56" s="122"/>
      <c r="Z56" s="122"/>
      <c r="AA56" s="120"/>
      <c r="AB56" s="122"/>
      <c r="AC56" s="120"/>
      <c r="AD56" s="122"/>
      <c r="AE56" s="120"/>
      <c r="AF56" s="232"/>
      <c r="AG56" s="122"/>
    </row>
    <row r="57" spans="2:33" ht="22.5" customHeight="1" x14ac:dyDescent="0.25">
      <c r="B57" s="122"/>
      <c r="C57" s="120"/>
      <c r="D57" s="122"/>
      <c r="E57" s="120"/>
      <c r="F57" s="122"/>
      <c r="G57" s="120"/>
      <c r="H57" s="232"/>
      <c r="I57" s="122"/>
      <c r="J57" s="122"/>
      <c r="K57" s="120"/>
      <c r="L57" s="122"/>
      <c r="M57" s="120"/>
      <c r="N57" s="122"/>
      <c r="O57" s="120"/>
      <c r="P57" s="232"/>
      <c r="Q57" s="122"/>
      <c r="R57" s="122"/>
      <c r="S57" s="120"/>
      <c r="T57" s="122"/>
      <c r="U57" s="120"/>
      <c r="V57" s="122"/>
      <c r="W57" s="120"/>
      <c r="X57" s="232"/>
      <c r="Y57" s="122"/>
      <c r="Z57" s="122"/>
      <c r="AA57" s="120"/>
      <c r="AB57" s="122"/>
      <c r="AC57" s="120"/>
      <c r="AD57" s="122"/>
      <c r="AE57" s="120"/>
      <c r="AF57" s="232"/>
      <c r="AG57" s="122"/>
    </row>
    <row r="58" spans="2:33" ht="22.5" customHeight="1" x14ac:dyDescent="0.25">
      <c r="B58" s="122"/>
      <c r="C58" s="120"/>
      <c r="D58" s="122"/>
      <c r="E58" s="120"/>
      <c r="F58" s="122"/>
      <c r="G58" s="120"/>
      <c r="H58" s="232"/>
      <c r="I58" s="122"/>
      <c r="J58" s="122"/>
      <c r="K58" s="120"/>
      <c r="L58" s="122"/>
      <c r="M58" s="120"/>
      <c r="N58" s="122"/>
      <c r="O58" s="120"/>
      <c r="P58" s="232"/>
      <c r="Q58" s="122"/>
      <c r="R58" s="122"/>
      <c r="S58" s="120"/>
      <c r="T58" s="122"/>
      <c r="U58" s="120"/>
      <c r="V58" s="122"/>
      <c r="W58" s="120"/>
      <c r="X58" s="232"/>
      <c r="Y58" s="122"/>
      <c r="Z58" s="122"/>
      <c r="AA58" s="120"/>
      <c r="AB58" s="122"/>
      <c r="AC58" s="120"/>
      <c r="AD58" s="122"/>
      <c r="AE58" s="120"/>
      <c r="AF58" s="232"/>
      <c r="AG58" s="122"/>
    </row>
    <row r="59" spans="2:33" ht="22.5" customHeight="1" x14ac:dyDescent="0.25">
      <c r="B59" s="122"/>
      <c r="C59" s="120"/>
      <c r="D59" s="122"/>
      <c r="E59" s="120"/>
      <c r="F59" s="122"/>
      <c r="G59" s="120"/>
      <c r="H59" s="232"/>
      <c r="I59" s="122"/>
      <c r="J59" s="122"/>
      <c r="K59" s="120"/>
      <c r="L59" s="122"/>
      <c r="M59" s="120"/>
      <c r="N59" s="122"/>
      <c r="O59" s="120"/>
      <c r="P59" s="232"/>
      <c r="Q59" s="122"/>
      <c r="R59" s="122"/>
      <c r="S59" s="120"/>
      <c r="T59" s="122"/>
      <c r="U59" s="120"/>
      <c r="V59" s="122"/>
      <c r="W59" s="120"/>
      <c r="X59" s="232"/>
      <c r="Y59" s="122"/>
      <c r="Z59" s="122"/>
      <c r="AA59" s="120"/>
      <c r="AB59" s="122"/>
      <c r="AC59" s="120"/>
      <c r="AD59" s="122"/>
      <c r="AE59" s="120"/>
      <c r="AF59" s="232"/>
      <c r="AG59" s="122"/>
    </row>
    <row r="60" spans="2:33" ht="22.5" customHeight="1" x14ac:dyDescent="0.25">
      <c r="B60" s="122"/>
      <c r="C60" s="120"/>
      <c r="D60" s="122"/>
      <c r="E60" s="120"/>
      <c r="F60" s="122"/>
      <c r="G60" s="120"/>
      <c r="H60" s="232"/>
      <c r="I60" s="122"/>
      <c r="J60" s="122"/>
      <c r="K60" s="120"/>
      <c r="L60" s="122"/>
      <c r="M60" s="120"/>
      <c r="N60" s="122"/>
      <c r="O60" s="120"/>
      <c r="P60" s="232"/>
      <c r="Q60" s="122"/>
      <c r="R60" s="122"/>
      <c r="S60" s="120"/>
      <c r="T60" s="122"/>
      <c r="U60" s="120"/>
      <c r="V60" s="122"/>
      <c r="W60" s="120"/>
      <c r="X60" s="232"/>
      <c r="Y60" s="122"/>
      <c r="Z60" s="122"/>
      <c r="AA60" s="120"/>
      <c r="AB60" s="122"/>
      <c r="AC60" s="120"/>
      <c r="AD60" s="122"/>
      <c r="AE60" s="120"/>
      <c r="AF60" s="232"/>
      <c r="AG60" s="122"/>
    </row>
    <row r="61" spans="2:33" ht="22.5" customHeight="1" x14ac:dyDescent="0.25">
      <c r="B61" s="122"/>
      <c r="C61" s="120"/>
      <c r="D61" s="122"/>
      <c r="E61" s="120"/>
      <c r="F61" s="122"/>
      <c r="G61" s="120"/>
      <c r="H61" s="232"/>
      <c r="I61" s="122"/>
      <c r="J61" s="122"/>
      <c r="K61" s="120"/>
      <c r="L61" s="122"/>
      <c r="M61" s="120"/>
      <c r="N61" s="122"/>
      <c r="O61" s="120"/>
      <c r="P61" s="232"/>
      <c r="Q61" s="122"/>
      <c r="R61" s="122"/>
      <c r="S61" s="120"/>
      <c r="T61" s="122"/>
      <c r="U61" s="120"/>
      <c r="V61" s="122"/>
      <c r="W61" s="120"/>
      <c r="X61" s="232"/>
      <c r="Y61" s="122"/>
      <c r="Z61" s="122"/>
      <c r="AA61" s="120"/>
      <c r="AB61" s="122"/>
      <c r="AC61" s="120"/>
      <c r="AD61" s="122"/>
      <c r="AE61" s="120"/>
      <c r="AF61" s="232"/>
      <c r="AG61" s="122"/>
    </row>
    <row r="62" spans="2:33" ht="22.5" customHeight="1" x14ac:dyDescent="0.25">
      <c r="B62" s="122"/>
      <c r="C62" s="120"/>
      <c r="D62" s="122"/>
      <c r="E62" s="120"/>
      <c r="F62" s="122"/>
      <c r="G62" s="120"/>
      <c r="H62" s="232"/>
      <c r="I62" s="122"/>
      <c r="J62" s="122"/>
      <c r="K62" s="120"/>
      <c r="L62" s="122"/>
      <c r="M62" s="120"/>
      <c r="N62" s="122"/>
      <c r="O62" s="120"/>
      <c r="P62" s="232"/>
      <c r="Q62" s="122"/>
      <c r="R62" s="122"/>
      <c r="S62" s="120"/>
      <c r="T62" s="122"/>
      <c r="U62" s="120"/>
      <c r="V62" s="122"/>
      <c r="W62" s="120"/>
      <c r="X62" s="232"/>
      <c r="Y62" s="122"/>
      <c r="Z62" s="122"/>
      <c r="AA62" s="120"/>
      <c r="AB62" s="122"/>
      <c r="AC62" s="120"/>
      <c r="AD62" s="122"/>
      <c r="AE62" s="120"/>
      <c r="AF62" s="232"/>
      <c r="AG62" s="122"/>
    </row>
    <row r="63" spans="2:33" ht="22.5" customHeight="1" x14ac:dyDescent="0.25">
      <c r="B63" s="122"/>
      <c r="C63" s="120"/>
      <c r="D63" s="122"/>
      <c r="E63" s="120"/>
      <c r="F63" s="122"/>
      <c r="G63" s="120"/>
      <c r="H63" s="232"/>
      <c r="I63" s="122"/>
      <c r="J63" s="122"/>
      <c r="K63" s="120"/>
      <c r="L63" s="122"/>
      <c r="M63" s="120"/>
      <c r="N63" s="122"/>
      <c r="O63" s="120"/>
      <c r="P63" s="232"/>
      <c r="Q63" s="122"/>
      <c r="R63" s="122"/>
      <c r="S63" s="120"/>
      <c r="T63" s="122"/>
      <c r="U63" s="120"/>
      <c r="V63" s="122"/>
      <c r="W63" s="120"/>
      <c r="X63" s="232"/>
      <c r="Y63" s="122"/>
      <c r="Z63" s="122"/>
      <c r="AA63" s="120"/>
      <c r="AB63" s="122"/>
      <c r="AC63" s="120"/>
      <c r="AD63" s="122"/>
      <c r="AE63" s="120"/>
      <c r="AF63" s="232"/>
      <c r="AG63" s="122"/>
    </row>
    <row r="64" spans="2:33" ht="22.5" customHeight="1" x14ac:dyDescent="0.25">
      <c r="B64" s="122"/>
      <c r="C64" s="120"/>
      <c r="D64" s="122"/>
      <c r="E64" s="120"/>
      <c r="F64" s="122"/>
      <c r="G64" s="120"/>
      <c r="H64" s="232"/>
      <c r="I64" s="122"/>
      <c r="J64" s="122"/>
      <c r="K64" s="120"/>
      <c r="L64" s="122"/>
      <c r="M64" s="120"/>
      <c r="N64" s="122"/>
      <c r="O64" s="120"/>
      <c r="P64" s="232"/>
      <c r="Q64" s="122"/>
      <c r="R64" s="122"/>
      <c r="S64" s="120"/>
      <c r="T64" s="122"/>
      <c r="U64" s="120"/>
      <c r="V64" s="122"/>
      <c r="W64" s="120"/>
      <c r="X64" s="232"/>
      <c r="Y64" s="122"/>
      <c r="Z64" s="122"/>
      <c r="AA64" s="120"/>
      <c r="AB64" s="122"/>
      <c r="AC64" s="120"/>
      <c r="AD64" s="122"/>
      <c r="AE64" s="120"/>
      <c r="AF64" s="232"/>
      <c r="AG64" s="122"/>
    </row>
    <row r="65" spans="2:33" ht="22.5" customHeight="1" x14ac:dyDescent="0.25">
      <c r="B65" s="122"/>
      <c r="C65" s="120"/>
      <c r="D65" s="122"/>
      <c r="E65" s="120"/>
      <c r="F65" s="122"/>
      <c r="G65" s="120"/>
      <c r="H65" s="232"/>
      <c r="I65" s="122"/>
      <c r="J65" s="122"/>
      <c r="K65" s="120"/>
      <c r="L65" s="122"/>
      <c r="M65" s="120"/>
      <c r="N65" s="122"/>
      <c r="O65" s="120"/>
      <c r="P65" s="232"/>
      <c r="Q65" s="122"/>
      <c r="R65" s="122"/>
      <c r="S65" s="120"/>
      <c r="T65" s="122"/>
      <c r="U65" s="120"/>
      <c r="V65" s="122"/>
      <c r="W65" s="120"/>
      <c r="X65" s="232"/>
      <c r="Y65" s="122"/>
      <c r="Z65" s="122"/>
      <c r="AA65" s="120"/>
      <c r="AB65" s="122"/>
      <c r="AC65" s="120"/>
      <c r="AD65" s="122"/>
      <c r="AE65" s="120"/>
      <c r="AF65" s="232"/>
      <c r="AG65" s="122"/>
    </row>
    <row r="66" spans="2:33" ht="22.5" customHeight="1" x14ac:dyDescent="0.25">
      <c r="B66" s="122"/>
      <c r="C66" s="120"/>
      <c r="D66" s="122"/>
      <c r="E66" s="120"/>
      <c r="F66" s="122"/>
      <c r="G66" s="120"/>
      <c r="H66" s="232"/>
      <c r="I66" s="122"/>
      <c r="J66" s="122"/>
      <c r="K66" s="120"/>
      <c r="L66" s="122"/>
      <c r="M66" s="120"/>
      <c r="N66" s="122"/>
      <c r="O66" s="120"/>
      <c r="P66" s="232"/>
      <c r="Q66" s="122"/>
      <c r="R66" s="122"/>
      <c r="S66" s="120"/>
      <c r="T66" s="122"/>
      <c r="U66" s="120"/>
      <c r="V66" s="122"/>
      <c r="W66" s="120"/>
      <c r="X66" s="232"/>
      <c r="Y66" s="122"/>
      <c r="Z66" s="122"/>
      <c r="AA66" s="120"/>
      <c r="AB66" s="122"/>
      <c r="AC66" s="120"/>
      <c r="AD66" s="122"/>
      <c r="AE66" s="120"/>
      <c r="AF66" s="232"/>
      <c r="AG66" s="122"/>
    </row>
    <row r="67" spans="2:33" ht="22.5" customHeight="1" x14ac:dyDescent="0.25">
      <c r="B67" s="122"/>
      <c r="C67" s="120"/>
      <c r="D67" s="122"/>
      <c r="E67" s="120"/>
      <c r="F67" s="122"/>
      <c r="G67" s="120"/>
      <c r="H67" s="232"/>
      <c r="I67" s="122"/>
      <c r="J67" s="122"/>
      <c r="K67" s="120"/>
      <c r="L67" s="122"/>
      <c r="M67" s="120"/>
      <c r="N67" s="122"/>
      <c r="O67" s="120"/>
      <c r="P67" s="232"/>
      <c r="Q67" s="122"/>
      <c r="R67" s="122"/>
      <c r="S67" s="120"/>
      <c r="T67" s="122"/>
      <c r="U67" s="120"/>
      <c r="V67" s="122"/>
      <c r="W67" s="120"/>
      <c r="X67" s="232"/>
      <c r="Y67" s="122"/>
      <c r="Z67" s="122"/>
      <c r="AA67" s="120"/>
      <c r="AB67" s="122"/>
      <c r="AC67" s="120"/>
      <c r="AD67" s="122"/>
      <c r="AE67" s="120"/>
      <c r="AF67" s="232"/>
      <c r="AG67" s="122"/>
    </row>
    <row r="68" spans="2:33" ht="22.5" customHeight="1" x14ac:dyDescent="0.25">
      <c r="B68" s="122"/>
      <c r="C68" s="120"/>
      <c r="D68" s="122"/>
      <c r="E68" s="120"/>
      <c r="F68" s="122"/>
      <c r="G68" s="120"/>
      <c r="H68" s="232"/>
      <c r="I68" s="122"/>
      <c r="J68" s="122"/>
      <c r="K68" s="120"/>
      <c r="L68" s="122"/>
      <c r="M68" s="120"/>
      <c r="N68" s="122"/>
      <c r="O68" s="120"/>
      <c r="P68" s="232"/>
      <c r="Q68" s="122"/>
      <c r="R68" s="122"/>
      <c r="S68" s="120"/>
      <c r="T68" s="122"/>
      <c r="U68" s="120"/>
      <c r="V68" s="122"/>
      <c r="W68" s="120"/>
      <c r="X68" s="232"/>
      <c r="Y68" s="122"/>
      <c r="Z68" s="122"/>
      <c r="AA68" s="120"/>
      <c r="AB68" s="122"/>
      <c r="AC68" s="120"/>
      <c r="AD68" s="122"/>
      <c r="AE68" s="120"/>
      <c r="AF68" s="232"/>
      <c r="AG68" s="122"/>
    </row>
    <row r="69" spans="2:33" ht="22.5" customHeight="1" x14ac:dyDescent="0.25">
      <c r="B69" s="122"/>
      <c r="C69" s="120"/>
      <c r="D69" s="122"/>
      <c r="E69" s="120"/>
      <c r="F69" s="122"/>
      <c r="G69" s="120"/>
      <c r="H69" s="232"/>
      <c r="I69" s="122"/>
      <c r="J69" s="122"/>
      <c r="K69" s="120"/>
      <c r="L69" s="122"/>
      <c r="M69" s="120"/>
      <c r="N69" s="122"/>
      <c r="O69" s="120"/>
      <c r="P69" s="232"/>
      <c r="Q69" s="122"/>
      <c r="R69" s="122"/>
      <c r="S69" s="120"/>
      <c r="T69" s="122"/>
      <c r="U69" s="120"/>
      <c r="V69" s="122"/>
      <c r="W69" s="120"/>
      <c r="X69" s="232"/>
      <c r="Y69" s="122"/>
      <c r="Z69" s="122"/>
      <c r="AA69" s="120"/>
      <c r="AB69" s="122"/>
      <c r="AC69" s="120"/>
      <c r="AD69" s="122"/>
      <c r="AE69" s="120"/>
      <c r="AF69" s="232"/>
      <c r="AG69" s="122"/>
    </row>
    <row r="70" spans="2:33" ht="22.5" customHeight="1" x14ac:dyDescent="0.25">
      <c r="B70" s="122"/>
      <c r="C70" s="120"/>
      <c r="D70" s="122"/>
      <c r="E70" s="120"/>
      <c r="F70" s="122"/>
      <c r="G70" s="120"/>
      <c r="H70" s="232"/>
      <c r="I70" s="122"/>
      <c r="J70" s="122"/>
      <c r="K70" s="120"/>
      <c r="L70" s="122"/>
      <c r="M70" s="120"/>
      <c r="N70" s="122"/>
      <c r="O70" s="120"/>
      <c r="P70" s="232"/>
      <c r="Q70" s="122"/>
      <c r="R70" s="122"/>
      <c r="S70" s="120"/>
      <c r="T70" s="122"/>
      <c r="U70" s="120"/>
      <c r="V70" s="122"/>
      <c r="W70" s="120"/>
      <c r="X70" s="232"/>
      <c r="Y70" s="122"/>
      <c r="Z70" s="122"/>
      <c r="AA70" s="120"/>
      <c r="AB70" s="122"/>
      <c r="AC70" s="120"/>
      <c r="AD70" s="122"/>
      <c r="AE70" s="120"/>
      <c r="AF70" s="232"/>
      <c r="AG70" s="122"/>
    </row>
    <row r="71" spans="2:33" ht="22.5" customHeight="1" x14ac:dyDescent="0.25">
      <c r="B71" s="122"/>
      <c r="C71" s="120"/>
      <c r="D71" s="122"/>
      <c r="E71" s="120"/>
      <c r="F71" s="122"/>
      <c r="G71" s="120"/>
      <c r="H71" s="232"/>
      <c r="I71" s="122"/>
      <c r="J71" s="122"/>
      <c r="K71" s="120"/>
      <c r="L71" s="122"/>
      <c r="M71" s="120"/>
      <c r="N71" s="122"/>
      <c r="O71" s="120"/>
      <c r="P71" s="232"/>
      <c r="Q71" s="122"/>
      <c r="R71" s="122"/>
      <c r="S71" s="120"/>
      <c r="T71" s="122"/>
      <c r="U71" s="120"/>
      <c r="V71" s="122"/>
      <c r="W71" s="120"/>
      <c r="X71" s="232"/>
      <c r="Y71" s="122"/>
      <c r="Z71" s="122"/>
      <c r="AA71" s="120"/>
      <c r="AB71" s="122"/>
      <c r="AC71" s="120"/>
      <c r="AD71" s="122"/>
      <c r="AE71" s="120"/>
      <c r="AF71" s="232"/>
      <c r="AG71" s="122"/>
    </row>
    <row r="72" spans="2:33" ht="22.5" customHeight="1" x14ac:dyDescent="0.25">
      <c r="B72" s="122"/>
      <c r="C72" s="120"/>
      <c r="D72" s="122"/>
      <c r="E72" s="120"/>
      <c r="F72" s="122"/>
      <c r="G72" s="120"/>
      <c r="H72" s="232"/>
      <c r="I72" s="122"/>
      <c r="J72" s="122"/>
      <c r="K72" s="120"/>
      <c r="L72" s="122"/>
      <c r="M72" s="120"/>
      <c r="N72" s="122"/>
      <c r="O72" s="120"/>
      <c r="P72" s="232"/>
      <c r="Q72" s="122"/>
      <c r="R72" s="122"/>
      <c r="S72" s="120"/>
      <c r="T72" s="122"/>
      <c r="U72" s="120"/>
      <c r="V72" s="122"/>
      <c r="W72" s="120"/>
      <c r="X72" s="232"/>
      <c r="Y72" s="122"/>
      <c r="Z72" s="122"/>
      <c r="AA72" s="120"/>
      <c r="AB72" s="122"/>
      <c r="AC72" s="120"/>
      <c r="AD72" s="122"/>
      <c r="AE72" s="120"/>
      <c r="AF72" s="232"/>
      <c r="AG72" s="122"/>
    </row>
    <row r="73" spans="2:33" ht="22.5" customHeight="1" x14ac:dyDescent="0.25">
      <c r="B73" s="122"/>
      <c r="C73" s="120"/>
      <c r="D73" s="122"/>
      <c r="E73" s="120"/>
      <c r="F73" s="122"/>
      <c r="G73" s="120"/>
      <c r="H73" s="232"/>
      <c r="I73" s="122"/>
      <c r="J73" s="122"/>
      <c r="K73" s="120"/>
      <c r="L73" s="122"/>
      <c r="M73" s="120"/>
      <c r="N73" s="122"/>
      <c r="O73" s="120"/>
      <c r="P73" s="232"/>
      <c r="Q73" s="122"/>
      <c r="R73" s="122"/>
      <c r="S73" s="120"/>
      <c r="T73" s="122"/>
      <c r="U73" s="120"/>
      <c r="V73" s="122"/>
      <c r="W73" s="120"/>
      <c r="X73" s="232"/>
      <c r="Y73" s="122"/>
      <c r="Z73" s="122"/>
      <c r="AA73" s="120"/>
      <c r="AB73" s="122"/>
      <c r="AC73" s="120"/>
      <c r="AD73" s="122"/>
      <c r="AE73" s="120"/>
      <c r="AF73" s="232"/>
      <c r="AG73" s="122"/>
    </row>
    <row r="74" spans="2:33" ht="22.5" customHeight="1" x14ac:dyDescent="0.25">
      <c r="B74" s="122"/>
      <c r="C74" s="120"/>
      <c r="D74" s="122"/>
      <c r="E74" s="120"/>
      <c r="F74" s="122"/>
      <c r="G74" s="120"/>
      <c r="H74" s="232"/>
      <c r="I74" s="122"/>
      <c r="J74" s="122"/>
      <c r="K74" s="120"/>
      <c r="L74" s="122"/>
      <c r="M74" s="120"/>
      <c r="N74" s="122"/>
      <c r="O74" s="120"/>
      <c r="P74" s="232"/>
      <c r="Q74" s="122"/>
      <c r="R74" s="122"/>
      <c r="S74" s="120"/>
      <c r="T74" s="122"/>
      <c r="U74" s="120"/>
      <c r="V74" s="122"/>
      <c r="W74" s="120"/>
      <c r="X74" s="232"/>
      <c r="Y74" s="122"/>
      <c r="Z74" s="122"/>
      <c r="AA74" s="120"/>
      <c r="AB74" s="122"/>
      <c r="AC74" s="120"/>
      <c r="AD74" s="122"/>
      <c r="AE74" s="120"/>
      <c r="AF74" s="232"/>
      <c r="AG74" s="122"/>
    </row>
    <row r="75" spans="2:33" ht="22.5" customHeight="1" x14ac:dyDescent="0.25">
      <c r="B75" s="122"/>
      <c r="C75" s="120"/>
      <c r="D75" s="122"/>
      <c r="E75" s="120"/>
      <c r="F75" s="122"/>
      <c r="G75" s="120"/>
      <c r="H75" s="232"/>
      <c r="I75" s="122"/>
      <c r="J75" s="122"/>
      <c r="K75" s="120"/>
      <c r="L75" s="122"/>
      <c r="M75" s="120"/>
      <c r="N75" s="122"/>
      <c r="O75" s="120"/>
      <c r="P75" s="232"/>
      <c r="Q75" s="122"/>
      <c r="R75" s="122"/>
      <c r="S75" s="120"/>
      <c r="T75" s="122"/>
      <c r="U75" s="120"/>
      <c r="V75" s="122"/>
      <c r="W75" s="120"/>
      <c r="X75" s="232"/>
      <c r="Y75" s="122"/>
      <c r="Z75" s="122"/>
      <c r="AA75" s="120"/>
      <c r="AB75" s="122"/>
      <c r="AC75" s="120"/>
      <c r="AD75" s="122"/>
      <c r="AE75" s="120"/>
      <c r="AF75" s="232"/>
      <c r="AG75" s="122"/>
    </row>
    <row r="76" spans="2:33" ht="22.5" customHeight="1" x14ac:dyDescent="0.25">
      <c r="B76" s="122"/>
      <c r="C76" s="120"/>
      <c r="D76" s="122"/>
      <c r="E76" s="120"/>
      <c r="F76" s="122"/>
      <c r="G76" s="120"/>
      <c r="H76" s="232"/>
      <c r="I76" s="122"/>
      <c r="J76" s="122"/>
      <c r="K76" s="120"/>
      <c r="L76" s="122"/>
      <c r="M76" s="120"/>
      <c r="N76" s="122"/>
      <c r="O76" s="120"/>
      <c r="P76" s="232"/>
      <c r="Q76" s="122"/>
      <c r="R76" s="122"/>
      <c r="S76" s="120"/>
      <c r="T76" s="122"/>
      <c r="U76" s="120"/>
      <c r="V76" s="122"/>
      <c r="W76" s="120"/>
      <c r="X76" s="232"/>
      <c r="Y76" s="122"/>
      <c r="Z76" s="122"/>
      <c r="AA76" s="120"/>
      <c r="AB76" s="122"/>
      <c r="AC76" s="120"/>
      <c r="AD76" s="122"/>
      <c r="AE76" s="120"/>
      <c r="AF76" s="232"/>
      <c r="AG76" s="122"/>
    </row>
    <row r="77" spans="2:33" ht="22.5" customHeight="1" x14ac:dyDescent="0.25">
      <c r="B77" s="122"/>
      <c r="C77" s="120"/>
      <c r="D77" s="122"/>
      <c r="E77" s="120"/>
      <c r="F77" s="122"/>
      <c r="G77" s="120"/>
      <c r="H77" s="232"/>
      <c r="I77" s="122"/>
      <c r="J77" s="122"/>
      <c r="K77" s="120"/>
      <c r="L77" s="122"/>
      <c r="M77" s="120"/>
      <c r="N77" s="122"/>
      <c r="O77" s="120"/>
      <c r="P77" s="232"/>
      <c r="Q77" s="122"/>
      <c r="R77" s="122"/>
      <c r="S77" s="120"/>
      <c r="T77" s="122"/>
      <c r="U77" s="120"/>
      <c r="V77" s="122"/>
      <c r="W77" s="120"/>
      <c r="X77" s="232"/>
      <c r="Y77" s="122"/>
      <c r="Z77" s="122"/>
      <c r="AA77" s="120"/>
      <c r="AB77" s="122"/>
      <c r="AC77" s="120"/>
      <c r="AD77" s="122"/>
      <c r="AE77" s="120"/>
      <c r="AF77" s="232"/>
      <c r="AG77" s="122"/>
    </row>
    <row r="78" spans="2:33" ht="22.5" customHeight="1" x14ac:dyDescent="0.25">
      <c r="B78" s="122"/>
      <c r="C78" s="120"/>
      <c r="D78" s="122"/>
      <c r="E78" s="120"/>
      <c r="F78" s="122"/>
      <c r="G78" s="120"/>
      <c r="H78" s="232"/>
      <c r="I78" s="122"/>
      <c r="J78" s="122"/>
      <c r="K78" s="120"/>
      <c r="L78" s="122"/>
      <c r="M78" s="120"/>
      <c r="N78" s="122"/>
      <c r="O78" s="120"/>
      <c r="P78" s="232"/>
      <c r="Q78" s="122"/>
      <c r="R78" s="122"/>
      <c r="S78" s="120"/>
      <c r="T78" s="122"/>
      <c r="U78" s="120"/>
      <c r="V78" s="122"/>
      <c r="W78" s="120"/>
      <c r="X78" s="232"/>
      <c r="Y78" s="122"/>
      <c r="Z78" s="122"/>
      <c r="AA78" s="120"/>
      <c r="AB78" s="122"/>
      <c r="AC78" s="120"/>
      <c r="AD78" s="122"/>
      <c r="AE78" s="120"/>
      <c r="AF78" s="232"/>
      <c r="AG78" s="122"/>
    </row>
    <row r="79" spans="2:33" ht="22.5" customHeight="1" x14ac:dyDescent="0.25">
      <c r="B79" s="122"/>
      <c r="C79" s="120"/>
      <c r="D79" s="122"/>
      <c r="E79" s="120"/>
      <c r="F79" s="122"/>
      <c r="G79" s="120"/>
      <c r="H79" s="232"/>
      <c r="I79" s="122"/>
      <c r="J79" s="122"/>
      <c r="K79" s="120"/>
      <c r="L79" s="122"/>
      <c r="M79" s="120"/>
      <c r="N79" s="122"/>
      <c r="O79" s="120"/>
      <c r="P79" s="232"/>
      <c r="Q79" s="122"/>
      <c r="R79" s="122"/>
      <c r="S79" s="120"/>
      <c r="T79" s="122"/>
      <c r="U79" s="120"/>
      <c r="V79" s="122"/>
      <c r="W79" s="120"/>
      <c r="X79" s="232"/>
      <c r="Y79" s="122"/>
      <c r="Z79" s="122"/>
      <c r="AA79" s="120"/>
      <c r="AB79" s="122"/>
      <c r="AC79" s="120"/>
      <c r="AD79" s="122"/>
      <c r="AE79" s="120"/>
      <c r="AF79" s="232"/>
      <c r="AG79" s="122"/>
    </row>
    <row r="80" spans="2:33" ht="22.5" customHeight="1" x14ac:dyDescent="0.25">
      <c r="B80" s="122"/>
      <c r="C80" s="120"/>
      <c r="D80" s="122"/>
      <c r="E80" s="120"/>
      <c r="F80" s="122"/>
      <c r="G80" s="120"/>
      <c r="H80" s="232"/>
      <c r="I80" s="122"/>
      <c r="J80" s="122"/>
      <c r="K80" s="120"/>
      <c r="L80" s="122"/>
      <c r="M80" s="120"/>
      <c r="N80" s="122"/>
      <c r="O80" s="120"/>
      <c r="P80" s="232"/>
      <c r="Q80" s="122"/>
      <c r="R80" s="122"/>
      <c r="S80" s="120"/>
      <c r="T80" s="122"/>
      <c r="U80" s="120"/>
      <c r="V80" s="122"/>
      <c r="W80" s="120"/>
      <c r="X80" s="232"/>
      <c r="Y80" s="122"/>
      <c r="Z80" s="122"/>
      <c r="AA80" s="120"/>
      <c r="AB80" s="122"/>
      <c r="AC80" s="120"/>
      <c r="AD80" s="122"/>
      <c r="AE80" s="120"/>
      <c r="AF80" s="232"/>
      <c r="AG80" s="122"/>
    </row>
    <row r="81" spans="2:33" ht="22.5" customHeight="1" x14ac:dyDescent="0.25">
      <c r="B81" s="122"/>
      <c r="C81" s="120"/>
      <c r="D81" s="122"/>
      <c r="E81" s="120"/>
      <c r="F81" s="122"/>
      <c r="G81" s="120"/>
      <c r="H81" s="232"/>
      <c r="I81" s="122"/>
      <c r="J81" s="122"/>
      <c r="K81" s="120"/>
      <c r="L81" s="122"/>
      <c r="M81" s="120"/>
      <c r="N81" s="122"/>
      <c r="O81" s="120"/>
      <c r="P81" s="232"/>
      <c r="Q81" s="122"/>
      <c r="R81" s="122"/>
      <c r="S81" s="120"/>
      <c r="T81" s="122"/>
      <c r="U81" s="120"/>
      <c r="V81" s="122"/>
      <c r="W81" s="120"/>
      <c r="X81" s="232"/>
      <c r="Y81" s="122"/>
      <c r="Z81" s="122"/>
      <c r="AA81" s="120"/>
      <c r="AB81" s="122"/>
      <c r="AC81" s="120"/>
      <c r="AD81" s="122"/>
      <c r="AE81" s="120"/>
      <c r="AF81" s="232"/>
      <c r="AG81" s="122"/>
    </row>
    <row r="82" spans="2:33" ht="22.5" customHeight="1" x14ac:dyDescent="0.25">
      <c r="B82" s="122"/>
      <c r="C82" s="120"/>
      <c r="D82" s="122"/>
      <c r="E82" s="120"/>
      <c r="F82" s="122"/>
      <c r="G82" s="120"/>
      <c r="H82" s="232"/>
      <c r="I82" s="122"/>
      <c r="J82" s="122"/>
      <c r="K82" s="120"/>
      <c r="L82" s="122"/>
      <c r="M82" s="120"/>
      <c r="N82" s="122"/>
      <c r="O82" s="120"/>
      <c r="P82" s="232"/>
      <c r="Q82" s="122"/>
      <c r="R82" s="122"/>
      <c r="S82" s="120"/>
      <c r="T82" s="122"/>
      <c r="U82" s="120"/>
      <c r="V82" s="122"/>
      <c r="W82" s="120"/>
      <c r="X82" s="232"/>
      <c r="Y82" s="122"/>
      <c r="Z82" s="122"/>
      <c r="AA82" s="120"/>
      <c r="AB82" s="122"/>
      <c r="AC82" s="120"/>
      <c r="AD82" s="122"/>
      <c r="AE82" s="120"/>
      <c r="AF82" s="232"/>
      <c r="AG82" s="122"/>
    </row>
    <row r="83" spans="2:33" ht="22.5" customHeight="1" x14ac:dyDescent="0.25">
      <c r="B83" s="122"/>
      <c r="C83" s="120"/>
      <c r="D83" s="122"/>
      <c r="E83" s="120"/>
      <c r="F83" s="122"/>
      <c r="G83" s="120"/>
      <c r="H83" s="232"/>
      <c r="I83" s="122"/>
      <c r="J83" s="122"/>
      <c r="K83" s="120"/>
      <c r="L83" s="122"/>
      <c r="M83" s="120"/>
      <c r="N83" s="122"/>
      <c r="O83" s="120"/>
      <c r="P83" s="232"/>
      <c r="Q83" s="122"/>
      <c r="R83" s="122"/>
      <c r="S83" s="120"/>
      <c r="T83" s="122"/>
      <c r="U83" s="120"/>
      <c r="V83" s="122"/>
      <c r="W83" s="120"/>
      <c r="X83" s="232"/>
      <c r="Y83" s="122"/>
      <c r="Z83" s="122"/>
      <c r="AA83" s="120"/>
      <c r="AB83" s="122"/>
      <c r="AC83" s="120"/>
      <c r="AD83" s="122"/>
      <c r="AE83" s="120"/>
      <c r="AF83" s="232"/>
      <c r="AG83" s="122"/>
    </row>
    <row r="84" spans="2:33" ht="22.5" customHeight="1" x14ac:dyDescent="0.25">
      <c r="B84" s="122"/>
      <c r="C84" s="120"/>
      <c r="D84" s="122"/>
      <c r="E84" s="120"/>
      <c r="F84" s="122"/>
      <c r="G84" s="120"/>
      <c r="H84" s="232"/>
      <c r="I84" s="122"/>
      <c r="J84" s="122"/>
      <c r="K84" s="120"/>
      <c r="L84" s="122"/>
      <c r="M84" s="120"/>
      <c r="N84" s="122"/>
      <c r="O84" s="120"/>
      <c r="P84" s="232"/>
      <c r="Q84" s="122"/>
      <c r="R84" s="122"/>
      <c r="S84" s="120"/>
      <c r="T84" s="122"/>
      <c r="U84" s="120"/>
      <c r="V84" s="122"/>
      <c r="W84" s="120"/>
      <c r="X84" s="232"/>
      <c r="Y84" s="122"/>
      <c r="Z84" s="122"/>
      <c r="AA84" s="120"/>
      <c r="AB84" s="122"/>
      <c r="AC84" s="120"/>
      <c r="AD84" s="122"/>
      <c r="AE84" s="120"/>
      <c r="AF84" s="232"/>
      <c r="AG84" s="122"/>
    </row>
    <row r="85" spans="2:33" ht="22.5" customHeight="1" x14ac:dyDescent="0.25">
      <c r="B85" s="122"/>
      <c r="C85" s="120"/>
      <c r="D85" s="122"/>
      <c r="E85" s="120"/>
      <c r="F85" s="122"/>
      <c r="G85" s="120"/>
      <c r="H85" s="232"/>
      <c r="I85" s="122"/>
      <c r="J85" s="122"/>
      <c r="K85" s="120"/>
      <c r="L85" s="122"/>
      <c r="M85" s="120"/>
      <c r="N85" s="122"/>
      <c r="O85" s="120"/>
      <c r="P85" s="232"/>
      <c r="Q85" s="122"/>
      <c r="R85" s="122"/>
      <c r="S85" s="120"/>
      <c r="T85" s="122"/>
      <c r="U85" s="120"/>
      <c r="V85" s="122"/>
      <c r="W85" s="120"/>
      <c r="X85" s="232"/>
      <c r="Y85" s="122"/>
      <c r="Z85" s="122"/>
      <c r="AA85" s="120"/>
      <c r="AB85" s="122"/>
      <c r="AC85" s="120"/>
      <c r="AD85" s="122"/>
      <c r="AE85" s="120"/>
      <c r="AF85" s="232"/>
      <c r="AG85" s="122"/>
    </row>
    <row r="86" spans="2:33" ht="22.5" customHeight="1" x14ac:dyDescent="0.25">
      <c r="B86" s="122"/>
      <c r="C86" s="120"/>
      <c r="D86" s="122"/>
      <c r="E86" s="120"/>
      <c r="F86" s="122"/>
      <c r="G86" s="120"/>
      <c r="H86" s="232"/>
      <c r="I86" s="122"/>
      <c r="J86" s="122"/>
      <c r="K86" s="120"/>
      <c r="L86" s="122"/>
      <c r="M86" s="120"/>
      <c r="N86" s="122"/>
      <c r="O86" s="120"/>
      <c r="P86" s="232"/>
      <c r="Q86" s="122"/>
      <c r="R86" s="122"/>
      <c r="S86" s="120"/>
      <c r="T86" s="122"/>
      <c r="U86" s="120"/>
      <c r="V86" s="122"/>
      <c r="W86" s="120"/>
      <c r="X86" s="232"/>
      <c r="Y86" s="122"/>
      <c r="Z86" s="122"/>
      <c r="AA86" s="120"/>
      <c r="AB86" s="122"/>
      <c r="AC86" s="120"/>
      <c r="AD86" s="122"/>
      <c r="AE86" s="120"/>
      <c r="AF86" s="232"/>
      <c r="AG86" s="122"/>
    </row>
    <row r="87" spans="2:33" ht="22.5" customHeight="1" x14ac:dyDescent="0.25">
      <c r="B87" s="122"/>
      <c r="C87" s="120"/>
      <c r="D87" s="122"/>
      <c r="E87" s="120"/>
      <c r="F87" s="122"/>
      <c r="G87" s="120"/>
      <c r="H87" s="232"/>
      <c r="I87" s="122"/>
      <c r="J87" s="122"/>
      <c r="K87" s="120"/>
      <c r="L87" s="122"/>
      <c r="M87" s="120"/>
      <c r="N87" s="122"/>
      <c r="O87" s="120"/>
      <c r="P87" s="232"/>
      <c r="Q87" s="122"/>
      <c r="R87" s="122"/>
      <c r="S87" s="120"/>
      <c r="T87" s="122"/>
      <c r="U87" s="120"/>
      <c r="V87" s="122"/>
      <c r="W87" s="120"/>
      <c r="X87" s="232"/>
      <c r="Y87" s="122"/>
      <c r="Z87" s="122"/>
      <c r="AA87" s="120"/>
      <c r="AB87" s="122"/>
      <c r="AC87" s="120"/>
      <c r="AD87" s="122"/>
      <c r="AE87" s="120"/>
      <c r="AF87" s="232"/>
      <c r="AG87" s="122"/>
    </row>
    <row r="88" spans="2:33" ht="22.5" customHeight="1" x14ac:dyDescent="0.25">
      <c r="B88" s="122"/>
      <c r="C88" s="120"/>
      <c r="D88" s="122"/>
      <c r="E88" s="120"/>
      <c r="F88" s="122"/>
      <c r="G88" s="120"/>
      <c r="H88" s="232"/>
      <c r="I88" s="122"/>
      <c r="J88" s="122"/>
      <c r="K88" s="120"/>
      <c r="L88" s="122"/>
      <c r="M88" s="120"/>
      <c r="N88" s="122"/>
      <c r="O88" s="120"/>
      <c r="P88" s="232"/>
      <c r="Q88" s="122"/>
      <c r="R88" s="122"/>
      <c r="S88" s="120"/>
      <c r="T88" s="122"/>
      <c r="U88" s="120"/>
      <c r="V88" s="122"/>
      <c r="W88" s="120"/>
      <c r="X88" s="232"/>
      <c r="Y88" s="122"/>
      <c r="Z88" s="122"/>
      <c r="AA88" s="120"/>
      <c r="AB88" s="122"/>
      <c r="AC88" s="120"/>
      <c r="AD88" s="122"/>
      <c r="AE88" s="120"/>
      <c r="AF88" s="232"/>
      <c r="AG88" s="122"/>
    </row>
    <row r="89" spans="2:33" ht="22.5" customHeight="1" x14ac:dyDescent="0.25">
      <c r="B89" s="122"/>
      <c r="C89" s="120"/>
      <c r="D89" s="122"/>
      <c r="E89" s="120"/>
      <c r="F89" s="122"/>
      <c r="G89" s="120"/>
      <c r="H89" s="232"/>
      <c r="I89" s="122"/>
      <c r="J89" s="122"/>
      <c r="K89" s="120"/>
      <c r="L89" s="122"/>
      <c r="M89" s="120"/>
      <c r="N89" s="122"/>
      <c r="O89" s="120"/>
      <c r="P89" s="232"/>
      <c r="Q89" s="122"/>
      <c r="R89" s="122"/>
      <c r="S89" s="120"/>
      <c r="T89" s="122"/>
      <c r="U89" s="120"/>
      <c r="V89" s="122"/>
      <c r="W89" s="120"/>
      <c r="X89" s="232"/>
      <c r="Y89" s="122"/>
      <c r="Z89" s="122"/>
      <c r="AA89" s="120"/>
      <c r="AB89" s="122"/>
      <c r="AC89" s="120"/>
      <c r="AD89" s="122"/>
      <c r="AE89" s="120"/>
      <c r="AF89" s="232"/>
      <c r="AG89" s="122"/>
    </row>
    <row r="90" spans="2:33" ht="22.5" customHeight="1" x14ac:dyDescent="0.25">
      <c r="B90" s="122"/>
      <c r="C90" s="120"/>
      <c r="D90" s="122"/>
      <c r="E90" s="120"/>
      <c r="F90" s="122"/>
      <c r="G90" s="120"/>
      <c r="H90" s="232"/>
      <c r="I90" s="122"/>
      <c r="J90" s="122"/>
      <c r="K90" s="120"/>
      <c r="L90" s="122"/>
      <c r="M90" s="120"/>
      <c r="N90" s="122"/>
      <c r="O90" s="120"/>
      <c r="P90" s="232"/>
      <c r="Q90" s="122"/>
      <c r="R90" s="122"/>
      <c r="S90" s="120"/>
      <c r="T90" s="122"/>
      <c r="U90" s="120"/>
      <c r="V90" s="122"/>
      <c r="W90" s="120"/>
      <c r="X90" s="232"/>
      <c r="Y90" s="122"/>
      <c r="Z90" s="122"/>
      <c r="AA90" s="120"/>
      <c r="AB90" s="122"/>
      <c r="AC90" s="120"/>
      <c r="AD90" s="122"/>
      <c r="AE90" s="120"/>
      <c r="AF90" s="232"/>
      <c r="AG90" s="122"/>
    </row>
    <row r="91" spans="2:33" ht="22.5" customHeight="1" x14ac:dyDescent="0.25">
      <c r="B91" s="122"/>
      <c r="C91" s="120"/>
      <c r="D91" s="122"/>
      <c r="E91" s="120"/>
      <c r="F91" s="122"/>
      <c r="G91" s="120"/>
      <c r="H91" s="232"/>
      <c r="I91" s="122"/>
      <c r="J91" s="122"/>
      <c r="K91" s="120"/>
      <c r="L91" s="122"/>
      <c r="M91" s="120"/>
      <c r="N91" s="122"/>
      <c r="O91" s="120"/>
      <c r="P91" s="232"/>
      <c r="Q91" s="122"/>
      <c r="R91" s="122"/>
      <c r="S91" s="120"/>
      <c r="T91" s="122"/>
      <c r="U91" s="120"/>
      <c r="V91" s="122"/>
      <c r="W91" s="120"/>
      <c r="X91" s="232"/>
      <c r="Y91" s="122"/>
      <c r="Z91" s="122"/>
      <c r="AA91" s="120"/>
      <c r="AB91" s="122"/>
      <c r="AC91" s="120"/>
      <c r="AD91" s="122"/>
      <c r="AE91" s="120"/>
      <c r="AF91" s="232"/>
      <c r="AG91" s="122"/>
    </row>
    <row r="92" spans="2:33" ht="22.5" customHeight="1" x14ac:dyDescent="0.25">
      <c r="B92" s="122"/>
      <c r="C92" s="120"/>
      <c r="D92" s="122"/>
      <c r="E92" s="120"/>
      <c r="F92" s="122"/>
      <c r="G92" s="120"/>
      <c r="H92" s="232"/>
      <c r="I92" s="122"/>
      <c r="J92" s="122"/>
      <c r="K92" s="120"/>
      <c r="L92" s="122"/>
      <c r="M92" s="120"/>
      <c r="N92" s="122"/>
      <c r="O92" s="120"/>
      <c r="P92" s="232"/>
      <c r="Q92" s="122"/>
      <c r="R92" s="122"/>
      <c r="S92" s="120"/>
      <c r="T92" s="122"/>
      <c r="U92" s="120"/>
      <c r="V92" s="122"/>
      <c r="W92" s="120"/>
      <c r="X92" s="232"/>
      <c r="Y92" s="122"/>
      <c r="Z92" s="122"/>
      <c r="AA92" s="120"/>
      <c r="AB92" s="122"/>
      <c r="AC92" s="120"/>
      <c r="AD92" s="122"/>
      <c r="AE92" s="120"/>
      <c r="AF92" s="232"/>
      <c r="AG92" s="122"/>
    </row>
    <row r="93" spans="2:33" ht="22.5" customHeight="1" x14ac:dyDescent="0.25">
      <c r="B93" s="122"/>
      <c r="C93" s="120"/>
      <c r="D93" s="122"/>
      <c r="E93" s="120"/>
      <c r="F93" s="122"/>
      <c r="G93" s="120"/>
      <c r="H93" s="232"/>
      <c r="I93" s="122"/>
      <c r="J93" s="122"/>
      <c r="K93" s="120"/>
      <c r="L93" s="122"/>
      <c r="M93" s="120"/>
      <c r="N93" s="122"/>
      <c r="O93" s="120"/>
      <c r="P93" s="232"/>
      <c r="Q93" s="122"/>
      <c r="R93" s="122"/>
      <c r="S93" s="120"/>
      <c r="T93" s="122"/>
      <c r="U93" s="120"/>
      <c r="V93" s="122"/>
      <c r="W93" s="120"/>
      <c r="X93" s="232"/>
      <c r="Y93" s="122"/>
      <c r="Z93" s="122"/>
      <c r="AA93" s="120"/>
      <c r="AB93" s="122"/>
      <c r="AC93" s="120"/>
      <c r="AD93" s="122"/>
      <c r="AE93" s="120"/>
      <c r="AF93" s="232"/>
      <c r="AG93" s="122"/>
    </row>
    <row r="94" spans="2:33" ht="22.5" customHeight="1" x14ac:dyDescent="0.25">
      <c r="B94" s="122"/>
      <c r="C94" s="120"/>
      <c r="D94" s="122"/>
      <c r="E94" s="120"/>
      <c r="F94" s="122"/>
      <c r="G94" s="120"/>
      <c r="H94" s="232"/>
      <c r="I94" s="122"/>
      <c r="J94" s="122"/>
      <c r="K94" s="120"/>
      <c r="L94" s="122"/>
      <c r="M94" s="120"/>
      <c r="N94" s="122"/>
      <c r="O94" s="120"/>
      <c r="P94" s="232"/>
      <c r="Q94" s="122"/>
      <c r="R94" s="122"/>
      <c r="S94" s="120"/>
      <c r="T94" s="122"/>
      <c r="U94" s="120"/>
      <c r="V94" s="122"/>
      <c r="W94" s="120"/>
      <c r="X94" s="232"/>
      <c r="Y94" s="122"/>
      <c r="Z94" s="122"/>
      <c r="AA94" s="120"/>
      <c r="AB94" s="122"/>
      <c r="AC94" s="120"/>
      <c r="AD94" s="122"/>
      <c r="AE94" s="120"/>
      <c r="AF94" s="232"/>
      <c r="AG94" s="122"/>
    </row>
    <row r="95" spans="2:33" ht="22.5" customHeight="1" x14ac:dyDescent="0.25">
      <c r="B95" s="122"/>
      <c r="C95" s="120"/>
      <c r="D95" s="122"/>
      <c r="E95" s="120"/>
      <c r="F95" s="122"/>
      <c r="G95" s="120"/>
      <c r="H95" s="232"/>
      <c r="I95" s="122"/>
      <c r="J95" s="122"/>
      <c r="K95" s="120"/>
      <c r="L95" s="122"/>
      <c r="M95" s="120"/>
      <c r="N95" s="122"/>
      <c r="O95" s="120"/>
      <c r="P95" s="232"/>
      <c r="Q95" s="122"/>
      <c r="R95" s="122"/>
      <c r="S95" s="120"/>
      <c r="T95" s="122"/>
      <c r="U95" s="120"/>
      <c r="V95" s="122"/>
      <c r="W95" s="120"/>
      <c r="X95" s="232"/>
      <c r="Y95" s="122"/>
      <c r="Z95" s="122"/>
      <c r="AA95" s="120"/>
      <c r="AB95" s="122"/>
      <c r="AC95" s="120"/>
      <c r="AD95" s="122"/>
      <c r="AE95" s="120"/>
      <c r="AF95" s="232"/>
      <c r="AG95" s="122"/>
    </row>
    <row r="96" spans="2:33" ht="22.5" customHeight="1" x14ac:dyDescent="0.25">
      <c r="B96" s="122"/>
      <c r="C96" s="120"/>
      <c r="D96" s="122"/>
      <c r="E96" s="120"/>
      <c r="F96" s="122"/>
      <c r="G96" s="120"/>
      <c r="H96" s="232"/>
      <c r="I96" s="122"/>
      <c r="J96" s="122"/>
      <c r="K96" s="120"/>
      <c r="L96" s="122"/>
      <c r="M96" s="120"/>
      <c r="N96" s="122"/>
      <c r="O96" s="120"/>
      <c r="P96" s="232"/>
      <c r="Q96" s="122"/>
      <c r="R96" s="122"/>
      <c r="S96" s="120"/>
      <c r="T96" s="122"/>
      <c r="U96" s="120"/>
      <c r="V96" s="122"/>
      <c r="W96" s="120"/>
      <c r="X96" s="232"/>
      <c r="Y96" s="122"/>
      <c r="Z96" s="122"/>
      <c r="AA96" s="120"/>
      <c r="AB96" s="122"/>
      <c r="AC96" s="120"/>
      <c r="AD96" s="122"/>
      <c r="AE96" s="120"/>
      <c r="AF96" s="232"/>
      <c r="AG96" s="122"/>
    </row>
    <row r="97" spans="2:33" ht="22.5" customHeight="1" x14ac:dyDescent="0.25">
      <c r="B97" s="122"/>
      <c r="C97" s="120"/>
      <c r="D97" s="122"/>
      <c r="E97" s="120"/>
      <c r="F97" s="122"/>
      <c r="G97" s="120"/>
      <c r="H97" s="232"/>
      <c r="I97" s="122"/>
      <c r="J97" s="122"/>
      <c r="K97" s="120"/>
      <c r="L97" s="122"/>
      <c r="M97" s="120"/>
      <c r="N97" s="122"/>
      <c r="O97" s="120"/>
      <c r="P97" s="232"/>
      <c r="Q97" s="122"/>
      <c r="R97" s="122"/>
      <c r="S97" s="120"/>
      <c r="T97" s="122"/>
      <c r="U97" s="120"/>
      <c r="V97" s="122"/>
      <c r="W97" s="120"/>
      <c r="X97" s="232"/>
      <c r="Y97" s="122"/>
      <c r="Z97" s="122"/>
      <c r="AA97" s="120"/>
      <c r="AB97" s="122"/>
      <c r="AC97" s="120"/>
      <c r="AD97" s="122"/>
      <c r="AE97" s="120"/>
      <c r="AF97" s="232"/>
      <c r="AG97" s="122"/>
    </row>
    <row r="98" spans="2:33" ht="22.5" customHeight="1" x14ac:dyDescent="0.25">
      <c r="B98" s="122"/>
      <c r="C98" s="120"/>
      <c r="D98" s="122"/>
      <c r="E98" s="120"/>
      <c r="F98" s="122"/>
      <c r="G98" s="120"/>
      <c r="H98" s="232"/>
      <c r="I98" s="122"/>
      <c r="J98" s="122"/>
      <c r="K98" s="120"/>
      <c r="L98" s="122"/>
      <c r="M98" s="120"/>
      <c r="N98" s="122"/>
      <c r="O98" s="120"/>
      <c r="P98" s="232"/>
      <c r="Q98" s="122"/>
      <c r="R98" s="122"/>
      <c r="S98" s="120"/>
      <c r="T98" s="122"/>
      <c r="U98" s="120"/>
      <c r="V98" s="122"/>
      <c r="W98" s="120"/>
      <c r="X98" s="232"/>
      <c r="Y98" s="122"/>
      <c r="Z98" s="122"/>
      <c r="AA98" s="120"/>
      <c r="AB98" s="122"/>
      <c r="AC98" s="120"/>
      <c r="AD98" s="122"/>
      <c r="AE98" s="120"/>
      <c r="AF98" s="232"/>
      <c r="AG98" s="122"/>
    </row>
    <row r="99" spans="2:33" ht="22.5" customHeight="1" x14ac:dyDescent="0.25">
      <c r="B99" s="122"/>
      <c r="C99" s="120"/>
      <c r="D99" s="122"/>
      <c r="E99" s="120"/>
      <c r="F99" s="122"/>
      <c r="G99" s="120"/>
      <c r="H99" s="232"/>
      <c r="I99" s="122"/>
      <c r="J99" s="122"/>
      <c r="K99" s="120"/>
      <c r="L99" s="122"/>
      <c r="M99" s="120"/>
      <c r="N99" s="122"/>
      <c r="O99" s="120"/>
      <c r="P99" s="232"/>
      <c r="Q99" s="122"/>
      <c r="R99" s="122"/>
      <c r="S99" s="120"/>
      <c r="T99" s="122"/>
      <c r="U99" s="120"/>
      <c r="V99" s="122"/>
      <c r="W99" s="120"/>
      <c r="X99" s="232"/>
      <c r="Y99" s="122"/>
      <c r="Z99" s="122"/>
      <c r="AA99" s="120"/>
      <c r="AB99" s="122"/>
      <c r="AC99" s="120"/>
      <c r="AD99" s="122"/>
      <c r="AE99" s="120"/>
      <c r="AF99" s="232"/>
      <c r="AG99" s="122"/>
    </row>
    <row r="100" spans="2:33" ht="22.5" customHeight="1" x14ac:dyDescent="0.25">
      <c r="B100" s="122"/>
      <c r="C100" s="120"/>
      <c r="D100" s="122"/>
      <c r="E100" s="120"/>
      <c r="F100" s="122"/>
      <c r="G100" s="120"/>
      <c r="H100" s="232"/>
      <c r="I100" s="122"/>
      <c r="J100" s="122"/>
      <c r="K100" s="120"/>
      <c r="L100" s="122"/>
      <c r="M100" s="120"/>
      <c r="N100" s="122"/>
      <c r="O100" s="120"/>
      <c r="P100" s="232"/>
      <c r="Q100" s="122"/>
      <c r="R100" s="122"/>
      <c r="S100" s="120"/>
      <c r="T100" s="122"/>
      <c r="U100" s="120"/>
      <c r="V100" s="122"/>
      <c r="W100" s="120"/>
      <c r="X100" s="232"/>
      <c r="Y100" s="122"/>
      <c r="Z100" s="122"/>
      <c r="AA100" s="120"/>
      <c r="AB100" s="122"/>
      <c r="AC100" s="120"/>
      <c r="AD100" s="122"/>
      <c r="AE100" s="120"/>
      <c r="AF100" s="232"/>
      <c r="AG100" s="122"/>
    </row>
    <row r="101" spans="2:33" ht="22.5" customHeight="1" x14ac:dyDescent="0.25">
      <c r="B101" s="122"/>
      <c r="C101" s="120"/>
      <c r="D101" s="122"/>
      <c r="E101" s="120"/>
      <c r="F101" s="122"/>
      <c r="G101" s="120"/>
      <c r="H101" s="232"/>
      <c r="I101" s="122"/>
      <c r="J101" s="122"/>
      <c r="K101" s="120"/>
      <c r="L101" s="122"/>
      <c r="M101" s="120"/>
      <c r="N101" s="122"/>
      <c r="O101" s="120"/>
      <c r="P101" s="232"/>
      <c r="Q101" s="122"/>
      <c r="R101" s="122"/>
      <c r="S101" s="120"/>
      <c r="T101" s="122"/>
      <c r="U101" s="120"/>
      <c r="V101" s="122"/>
      <c r="W101" s="120"/>
      <c r="X101" s="232"/>
      <c r="Y101" s="122"/>
      <c r="Z101" s="122"/>
      <c r="AA101" s="120"/>
      <c r="AB101" s="122"/>
      <c r="AC101" s="120"/>
      <c r="AD101" s="122"/>
      <c r="AE101" s="120"/>
      <c r="AF101" s="232"/>
      <c r="AG101" s="122"/>
    </row>
    <row r="102" spans="2:33" ht="22.5" customHeight="1" x14ac:dyDescent="0.25">
      <c r="B102" s="122"/>
      <c r="C102" s="120"/>
      <c r="D102" s="122"/>
      <c r="E102" s="120"/>
      <c r="F102" s="122"/>
      <c r="G102" s="120"/>
      <c r="H102" s="232"/>
      <c r="I102" s="122"/>
      <c r="J102" s="122"/>
      <c r="K102" s="120"/>
      <c r="L102" s="122"/>
      <c r="M102" s="120"/>
      <c r="N102" s="122"/>
      <c r="O102" s="120"/>
      <c r="P102" s="232"/>
      <c r="Q102" s="122"/>
      <c r="R102" s="122"/>
      <c r="S102" s="120"/>
      <c r="T102" s="122"/>
      <c r="U102" s="120"/>
      <c r="V102" s="122"/>
      <c r="W102" s="120"/>
      <c r="X102" s="232"/>
      <c r="Y102" s="122"/>
      <c r="Z102" s="122"/>
      <c r="AA102" s="120"/>
      <c r="AB102" s="122"/>
      <c r="AC102" s="120"/>
      <c r="AD102" s="122"/>
      <c r="AE102" s="120"/>
      <c r="AF102" s="232"/>
      <c r="AG102" s="122"/>
    </row>
    <row r="103" spans="2:33" ht="22.5" customHeight="1" x14ac:dyDescent="0.25">
      <c r="B103" s="122"/>
      <c r="C103" s="120"/>
      <c r="D103" s="122"/>
      <c r="E103" s="120"/>
      <c r="F103" s="122"/>
      <c r="G103" s="120"/>
      <c r="H103" s="232"/>
      <c r="I103" s="122"/>
      <c r="J103" s="122"/>
      <c r="K103" s="120"/>
      <c r="L103" s="122"/>
      <c r="M103" s="120"/>
      <c r="N103" s="122"/>
      <c r="O103" s="120"/>
      <c r="P103" s="232"/>
      <c r="Q103" s="122"/>
      <c r="R103" s="122"/>
      <c r="S103" s="120"/>
      <c r="T103" s="122"/>
      <c r="U103" s="120"/>
      <c r="V103" s="122"/>
      <c r="W103" s="120"/>
      <c r="X103" s="232"/>
      <c r="Y103" s="122"/>
      <c r="Z103" s="122"/>
      <c r="AA103" s="120"/>
      <c r="AB103" s="122"/>
      <c r="AC103" s="120"/>
      <c r="AD103" s="122"/>
      <c r="AE103" s="120"/>
      <c r="AF103" s="232"/>
      <c r="AG103" s="122"/>
    </row>
    <row r="104" spans="2:33" ht="22.5" customHeight="1" x14ac:dyDescent="0.25">
      <c r="B104" s="122"/>
      <c r="C104" s="120"/>
      <c r="D104" s="122"/>
      <c r="E104" s="120"/>
      <c r="F104" s="122"/>
      <c r="G104" s="120"/>
      <c r="H104" s="232"/>
      <c r="I104" s="122"/>
      <c r="J104" s="122"/>
      <c r="K104" s="120"/>
      <c r="L104" s="122"/>
      <c r="M104" s="120"/>
      <c r="N104" s="122"/>
      <c r="O104" s="120"/>
      <c r="P104" s="232"/>
      <c r="Q104" s="122"/>
      <c r="R104" s="122"/>
      <c r="S104" s="120"/>
      <c r="T104" s="122"/>
      <c r="U104" s="120"/>
      <c r="V104" s="122"/>
      <c r="W104" s="120"/>
      <c r="X104" s="232"/>
      <c r="Y104" s="122"/>
      <c r="Z104" s="122"/>
      <c r="AA104" s="120"/>
      <c r="AB104" s="122"/>
      <c r="AC104" s="120"/>
      <c r="AD104" s="122"/>
      <c r="AE104" s="120"/>
      <c r="AF104" s="232"/>
      <c r="AG104" s="122"/>
    </row>
    <row r="105" spans="2:33" ht="22.5" customHeight="1" x14ac:dyDescent="0.25">
      <c r="B105" s="122"/>
      <c r="C105" s="120"/>
      <c r="D105" s="122"/>
      <c r="E105" s="120"/>
      <c r="F105" s="122"/>
      <c r="G105" s="120"/>
      <c r="H105" s="232"/>
      <c r="I105" s="122"/>
      <c r="J105" s="122"/>
      <c r="K105" s="120"/>
      <c r="L105" s="122"/>
      <c r="M105" s="120"/>
      <c r="N105" s="122"/>
      <c r="O105" s="120"/>
      <c r="P105" s="232"/>
      <c r="Q105" s="122"/>
      <c r="R105" s="122"/>
      <c r="S105" s="120"/>
      <c r="T105" s="122"/>
      <c r="U105" s="120"/>
      <c r="V105" s="122"/>
      <c r="W105" s="120"/>
      <c r="X105" s="232"/>
      <c r="Y105" s="122"/>
      <c r="Z105" s="122"/>
      <c r="AA105" s="120"/>
      <c r="AB105" s="122"/>
      <c r="AC105" s="120"/>
      <c r="AD105" s="122"/>
      <c r="AE105" s="120"/>
      <c r="AF105" s="232"/>
      <c r="AG105" s="122"/>
    </row>
    <row r="106" spans="2:33" ht="22.5" customHeight="1" x14ac:dyDescent="0.25">
      <c r="B106" s="122"/>
      <c r="C106" s="120"/>
      <c r="D106" s="122"/>
      <c r="E106" s="120"/>
      <c r="F106" s="122"/>
      <c r="G106" s="120"/>
      <c r="H106" s="232"/>
      <c r="I106" s="122"/>
      <c r="J106" s="122"/>
      <c r="K106" s="120"/>
      <c r="L106" s="122"/>
      <c r="M106" s="120"/>
      <c r="N106" s="122"/>
      <c r="O106" s="120"/>
      <c r="P106" s="232"/>
      <c r="Q106" s="122"/>
      <c r="R106" s="122"/>
      <c r="S106" s="120"/>
      <c r="T106" s="122"/>
      <c r="U106" s="120"/>
      <c r="V106" s="122"/>
      <c r="W106" s="120"/>
      <c r="X106" s="232"/>
      <c r="Y106" s="122"/>
      <c r="Z106" s="122"/>
      <c r="AA106" s="120"/>
      <c r="AB106" s="122"/>
      <c r="AC106" s="120"/>
      <c r="AD106" s="122"/>
      <c r="AE106" s="120"/>
      <c r="AF106" s="232"/>
      <c r="AG106" s="122"/>
    </row>
    <row r="107" spans="2:33" ht="22.5" customHeight="1" x14ac:dyDescent="0.25">
      <c r="B107" s="122"/>
      <c r="C107" s="120"/>
      <c r="D107" s="122"/>
      <c r="E107" s="120"/>
      <c r="F107" s="122"/>
      <c r="G107" s="120"/>
      <c r="H107" s="232"/>
      <c r="I107" s="122"/>
      <c r="J107" s="122"/>
      <c r="K107" s="120"/>
      <c r="L107" s="122"/>
      <c r="M107" s="120"/>
      <c r="N107" s="122"/>
      <c r="O107" s="120"/>
      <c r="P107" s="232"/>
      <c r="Q107" s="122"/>
      <c r="R107" s="122"/>
      <c r="S107" s="120"/>
      <c r="T107" s="122"/>
      <c r="U107" s="120"/>
      <c r="V107" s="122"/>
      <c r="W107" s="120"/>
      <c r="X107" s="232"/>
      <c r="Y107" s="122"/>
      <c r="Z107" s="122"/>
      <c r="AA107" s="120"/>
      <c r="AB107" s="122"/>
      <c r="AC107" s="120"/>
      <c r="AD107" s="122"/>
      <c r="AE107" s="120"/>
      <c r="AF107" s="232"/>
      <c r="AG107" s="122"/>
    </row>
    <row r="108" spans="2:33" ht="22.5" customHeight="1" x14ac:dyDescent="0.25">
      <c r="B108" s="122"/>
      <c r="C108" s="120"/>
      <c r="D108" s="122"/>
      <c r="E108" s="120"/>
      <c r="F108" s="122"/>
      <c r="G108" s="120"/>
      <c r="H108" s="232"/>
      <c r="I108" s="122"/>
      <c r="J108" s="122"/>
      <c r="K108" s="120"/>
      <c r="L108" s="122"/>
      <c r="M108" s="120"/>
      <c r="N108" s="122"/>
      <c r="O108" s="120"/>
      <c r="P108" s="232"/>
      <c r="Q108" s="122"/>
      <c r="R108" s="122"/>
      <c r="S108" s="120"/>
      <c r="T108" s="122"/>
      <c r="U108" s="120"/>
      <c r="V108" s="122"/>
      <c r="W108" s="120"/>
      <c r="X108" s="232"/>
      <c r="Y108" s="122"/>
      <c r="Z108" s="122"/>
      <c r="AA108" s="120"/>
      <c r="AB108" s="122"/>
      <c r="AC108" s="120"/>
      <c r="AD108" s="122"/>
      <c r="AE108" s="120"/>
      <c r="AF108" s="232"/>
      <c r="AG108" s="122"/>
    </row>
    <row r="109" spans="2:33" ht="22.5" customHeight="1" x14ac:dyDescent="0.25">
      <c r="B109" s="122"/>
      <c r="C109" s="120"/>
      <c r="D109" s="122"/>
      <c r="E109" s="120"/>
      <c r="F109" s="122"/>
      <c r="G109" s="120"/>
      <c r="H109" s="232"/>
      <c r="I109" s="122"/>
      <c r="J109" s="122"/>
      <c r="K109" s="120"/>
      <c r="L109" s="122"/>
      <c r="M109" s="120"/>
      <c r="N109" s="122"/>
      <c r="O109" s="120"/>
      <c r="P109" s="232"/>
      <c r="Q109" s="122"/>
      <c r="R109" s="122"/>
      <c r="S109" s="120"/>
      <c r="T109" s="122"/>
      <c r="U109" s="120"/>
      <c r="V109" s="122"/>
      <c r="W109" s="120"/>
      <c r="X109" s="232"/>
      <c r="Y109" s="122"/>
      <c r="Z109" s="122"/>
      <c r="AA109" s="120"/>
      <c r="AB109" s="122"/>
      <c r="AC109" s="120"/>
      <c r="AD109" s="122"/>
      <c r="AE109" s="120"/>
      <c r="AF109" s="232"/>
      <c r="AG109" s="122"/>
    </row>
    <row r="110" spans="2:33" ht="22.5" customHeight="1" x14ac:dyDescent="0.25">
      <c r="B110" s="122"/>
      <c r="C110" s="120"/>
      <c r="D110" s="122"/>
      <c r="E110" s="120"/>
      <c r="F110" s="122"/>
      <c r="G110" s="120"/>
      <c r="H110" s="232"/>
      <c r="I110" s="122"/>
      <c r="J110" s="122"/>
      <c r="K110" s="120"/>
      <c r="L110" s="122"/>
      <c r="M110" s="120"/>
      <c r="N110" s="122"/>
      <c r="O110" s="120"/>
      <c r="P110" s="232"/>
      <c r="Q110" s="122"/>
      <c r="R110" s="122"/>
      <c r="S110" s="120"/>
      <c r="T110" s="122"/>
      <c r="U110" s="120"/>
      <c r="V110" s="122"/>
      <c r="W110" s="120"/>
      <c r="X110" s="232"/>
      <c r="Y110" s="122"/>
      <c r="Z110" s="122"/>
      <c r="AA110" s="120"/>
      <c r="AB110" s="122"/>
      <c r="AC110" s="120"/>
      <c r="AD110" s="122"/>
      <c r="AE110" s="120"/>
      <c r="AF110" s="232"/>
      <c r="AG110" s="122"/>
    </row>
    <row r="111" spans="2:33" ht="22.5" customHeight="1" x14ac:dyDescent="0.25">
      <c r="B111" s="122"/>
      <c r="C111" s="120"/>
      <c r="D111" s="122"/>
      <c r="E111" s="120"/>
      <c r="F111" s="122"/>
      <c r="G111" s="120"/>
      <c r="H111" s="232"/>
      <c r="I111" s="122"/>
      <c r="J111" s="122"/>
      <c r="K111" s="120"/>
      <c r="L111" s="122"/>
      <c r="M111" s="120"/>
      <c r="N111" s="122"/>
      <c r="O111" s="120"/>
      <c r="P111" s="232"/>
      <c r="Q111" s="122"/>
      <c r="R111" s="122"/>
      <c r="S111" s="120"/>
      <c r="T111" s="122"/>
      <c r="U111" s="120"/>
      <c r="V111" s="122"/>
      <c r="W111" s="120"/>
      <c r="X111" s="232"/>
      <c r="Y111" s="122"/>
      <c r="Z111" s="122"/>
      <c r="AA111" s="120"/>
      <c r="AB111" s="122"/>
      <c r="AC111" s="120"/>
      <c r="AD111" s="122"/>
      <c r="AE111" s="120"/>
      <c r="AF111" s="232"/>
      <c r="AG111" s="122"/>
    </row>
    <row r="112" spans="2:33" ht="22.5" customHeight="1" x14ac:dyDescent="0.25">
      <c r="B112" s="122"/>
      <c r="C112" s="120"/>
      <c r="D112" s="122"/>
      <c r="E112" s="120"/>
      <c r="F112" s="122"/>
      <c r="G112" s="120"/>
      <c r="H112" s="232"/>
      <c r="I112" s="122"/>
      <c r="J112" s="122"/>
      <c r="K112" s="120"/>
      <c r="L112" s="122"/>
      <c r="M112" s="120"/>
      <c r="N112" s="122"/>
      <c r="O112" s="120"/>
      <c r="P112" s="232"/>
      <c r="Q112" s="122"/>
      <c r="R112" s="122"/>
      <c r="S112" s="120"/>
      <c r="T112" s="122"/>
      <c r="U112" s="120"/>
      <c r="V112" s="122"/>
      <c r="W112" s="120"/>
      <c r="X112" s="232"/>
      <c r="Y112" s="122"/>
      <c r="Z112" s="122"/>
      <c r="AA112" s="120"/>
      <c r="AB112" s="122"/>
      <c r="AC112" s="120"/>
      <c r="AD112" s="122"/>
      <c r="AE112" s="120"/>
      <c r="AF112" s="232"/>
      <c r="AG112" s="122"/>
    </row>
    <row r="113" spans="2:33" ht="22.5" customHeight="1" x14ac:dyDescent="0.25">
      <c r="B113" s="122"/>
      <c r="C113" s="120"/>
      <c r="D113" s="122"/>
      <c r="E113" s="120"/>
      <c r="F113" s="122"/>
      <c r="G113" s="120"/>
      <c r="H113" s="232"/>
      <c r="I113" s="122"/>
      <c r="J113" s="122"/>
      <c r="K113" s="120"/>
      <c r="L113" s="122"/>
      <c r="M113" s="120"/>
      <c r="N113" s="122"/>
      <c r="O113" s="120"/>
      <c r="P113" s="232"/>
      <c r="Q113" s="122"/>
      <c r="R113" s="122"/>
      <c r="S113" s="120"/>
      <c r="T113" s="122"/>
      <c r="U113" s="120"/>
      <c r="V113" s="122"/>
      <c r="W113" s="120"/>
      <c r="X113" s="232"/>
      <c r="Y113" s="122"/>
      <c r="Z113" s="122"/>
      <c r="AA113" s="120"/>
      <c r="AB113" s="122"/>
      <c r="AC113" s="120"/>
      <c r="AD113" s="122"/>
      <c r="AE113" s="120"/>
      <c r="AF113" s="232"/>
      <c r="AG113" s="122"/>
    </row>
    <row r="114" spans="2:33" ht="22.5" customHeight="1" x14ac:dyDescent="0.25">
      <c r="B114" s="122"/>
      <c r="C114" s="120"/>
      <c r="D114" s="122"/>
      <c r="E114" s="120"/>
      <c r="F114" s="122"/>
      <c r="G114" s="120"/>
      <c r="H114" s="232"/>
      <c r="I114" s="122"/>
      <c r="J114" s="122"/>
      <c r="K114" s="120"/>
      <c r="L114" s="122"/>
      <c r="M114" s="120"/>
      <c r="N114" s="122"/>
      <c r="O114" s="120"/>
      <c r="P114" s="232"/>
      <c r="Q114" s="122"/>
      <c r="R114" s="122"/>
      <c r="S114" s="120"/>
      <c r="T114" s="122"/>
      <c r="U114" s="120"/>
      <c r="V114" s="122"/>
      <c r="W114" s="120"/>
      <c r="X114" s="232"/>
      <c r="Y114" s="122"/>
      <c r="Z114" s="122"/>
      <c r="AA114" s="120"/>
      <c r="AB114" s="122"/>
      <c r="AC114" s="120"/>
      <c r="AD114" s="122"/>
      <c r="AE114" s="120"/>
      <c r="AF114" s="232"/>
      <c r="AG114" s="122"/>
    </row>
    <row r="115" spans="2:33" ht="22.5" customHeight="1" x14ac:dyDescent="0.25">
      <c r="B115" s="122"/>
      <c r="C115" s="120"/>
      <c r="D115" s="122"/>
      <c r="E115" s="120"/>
      <c r="F115" s="122"/>
      <c r="G115" s="120"/>
      <c r="H115" s="232"/>
      <c r="I115" s="122"/>
      <c r="J115" s="122"/>
      <c r="K115" s="120"/>
      <c r="L115" s="122"/>
      <c r="M115" s="120"/>
      <c r="N115" s="122"/>
      <c r="O115" s="120"/>
      <c r="P115" s="232"/>
      <c r="Q115" s="122"/>
      <c r="R115" s="122"/>
      <c r="S115" s="120"/>
      <c r="T115" s="122"/>
      <c r="U115" s="120"/>
      <c r="V115" s="122"/>
      <c r="W115" s="120"/>
      <c r="X115" s="232"/>
      <c r="Y115" s="122"/>
      <c r="Z115" s="122"/>
      <c r="AA115" s="120"/>
      <c r="AB115" s="122"/>
      <c r="AC115" s="120"/>
      <c r="AD115" s="122"/>
      <c r="AE115" s="120"/>
      <c r="AF115" s="232"/>
      <c r="AG115" s="122"/>
    </row>
    <row r="116" spans="2:33" ht="22.5" customHeight="1" x14ac:dyDescent="0.25">
      <c r="B116" s="122"/>
      <c r="C116" s="120"/>
      <c r="D116" s="122"/>
      <c r="E116" s="120"/>
      <c r="F116" s="122"/>
      <c r="G116" s="120"/>
      <c r="H116" s="232"/>
      <c r="I116" s="122"/>
      <c r="J116" s="122"/>
      <c r="K116" s="120"/>
      <c r="L116" s="122"/>
      <c r="M116" s="120"/>
      <c r="N116" s="122"/>
      <c r="O116" s="120"/>
      <c r="P116" s="232"/>
      <c r="Q116" s="122"/>
      <c r="R116" s="122"/>
      <c r="S116" s="120"/>
      <c r="T116" s="122"/>
      <c r="U116" s="120"/>
      <c r="V116" s="122"/>
      <c r="W116" s="120"/>
      <c r="X116" s="232"/>
      <c r="Y116" s="122"/>
      <c r="Z116" s="122"/>
      <c r="AA116" s="120"/>
      <c r="AB116" s="122"/>
      <c r="AC116" s="120"/>
      <c r="AD116" s="122"/>
      <c r="AE116" s="120"/>
      <c r="AF116" s="232"/>
      <c r="AG116" s="122"/>
    </row>
    <row r="117" spans="2:33" ht="22.5" customHeight="1" x14ac:dyDescent="0.25">
      <c r="B117" s="122"/>
      <c r="C117" s="120"/>
      <c r="D117" s="122"/>
      <c r="E117" s="120"/>
      <c r="F117" s="122"/>
      <c r="G117" s="120"/>
      <c r="H117" s="232"/>
      <c r="I117" s="122"/>
      <c r="J117" s="122"/>
      <c r="K117" s="120"/>
      <c r="L117" s="122"/>
      <c r="M117" s="120"/>
      <c r="N117" s="122"/>
      <c r="O117" s="120"/>
      <c r="P117" s="232"/>
      <c r="Q117" s="122"/>
      <c r="R117" s="122"/>
      <c r="S117" s="120"/>
      <c r="T117" s="122"/>
      <c r="U117" s="120"/>
      <c r="V117" s="122"/>
      <c r="W117" s="120"/>
      <c r="X117" s="232"/>
      <c r="Y117" s="122"/>
      <c r="Z117" s="122"/>
      <c r="AA117" s="120"/>
      <c r="AB117" s="122"/>
      <c r="AC117" s="120"/>
      <c r="AD117" s="122"/>
      <c r="AE117" s="120"/>
      <c r="AF117" s="232"/>
      <c r="AG117" s="122"/>
    </row>
    <row r="118" spans="2:33" ht="22.5" customHeight="1" x14ac:dyDescent="0.25">
      <c r="B118" s="122"/>
      <c r="C118" s="120"/>
      <c r="D118" s="122"/>
      <c r="E118" s="120"/>
      <c r="F118" s="122"/>
      <c r="G118" s="120"/>
      <c r="H118" s="232"/>
      <c r="I118" s="122"/>
      <c r="J118" s="122"/>
      <c r="K118" s="120"/>
      <c r="L118" s="122"/>
      <c r="M118" s="120"/>
      <c r="N118" s="122"/>
      <c r="O118" s="120"/>
      <c r="P118" s="232"/>
      <c r="Q118" s="122"/>
      <c r="R118" s="122"/>
      <c r="S118" s="120"/>
      <c r="T118" s="122"/>
      <c r="U118" s="120"/>
      <c r="V118" s="122"/>
      <c r="W118" s="120"/>
      <c r="X118" s="232"/>
      <c r="Y118" s="122"/>
      <c r="Z118" s="122"/>
      <c r="AA118" s="120"/>
      <c r="AB118" s="122"/>
      <c r="AC118" s="120"/>
      <c r="AD118" s="122"/>
      <c r="AE118" s="120"/>
      <c r="AF118" s="232"/>
      <c r="AG118" s="122"/>
    </row>
    <row r="119" spans="2:33" ht="22.5" customHeight="1" x14ac:dyDescent="0.25">
      <c r="B119" s="122"/>
      <c r="C119" s="120"/>
      <c r="D119" s="122"/>
      <c r="E119" s="120"/>
      <c r="F119" s="122"/>
      <c r="G119" s="120"/>
      <c r="H119" s="232"/>
      <c r="I119" s="122"/>
      <c r="J119" s="122"/>
      <c r="K119" s="120"/>
      <c r="L119" s="122"/>
      <c r="M119" s="120"/>
      <c r="N119" s="122"/>
      <c r="O119" s="120"/>
      <c r="P119" s="232"/>
      <c r="Q119" s="122"/>
      <c r="R119" s="122"/>
      <c r="S119" s="120"/>
      <c r="T119" s="122"/>
      <c r="U119" s="120"/>
      <c r="V119" s="122"/>
      <c r="W119" s="120"/>
      <c r="X119" s="232"/>
      <c r="Y119" s="122"/>
      <c r="Z119" s="122"/>
      <c r="AA119" s="120"/>
      <c r="AB119" s="122"/>
      <c r="AC119" s="120"/>
      <c r="AD119" s="122"/>
      <c r="AE119" s="120"/>
      <c r="AF119" s="232"/>
      <c r="AG119" s="122"/>
    </row>
    <row r="120" spans="2:33" ht="22.5" customHeight="1" x14ac:dyDescent="0.25">
      <c r="B120" s="122"/>
      <c r="C120" s="120"/>
      <c r="D120" s="122"/>
      <c r="E120" s="120"/>
      <c r="F120" s="122"/>
      <c r="G120" s="120"/>
      <c r="H120" s="232"/>
      <c r="I120" s="122"/>
      <c r="J120" s="122"/>
      <c r="K120" s="120"/>
      <c r="L120" s="122"/>
      <c r="M120" s="120"/>
      <c r="N120" s="122"/>
      <c r="O120" s="120"/>
      <c r="P120" s="232"/>
      <c r="Q120" s="122"/>
      <c r="R120" s="122"/>
      <c r="S120" s="120"/>
      <c r="T120" s="122"/>
      <c r="U120" s="120"/>
      <c r="V120" s="122"/>
      <c r="W120" s="120"/>
      <c r="X120" s="232"/>
      <c r="Y120" s="122"/>
      <c r="Z120" s="122"/>
      <c r="AA120" s="120"/>
      <c r="AB120" s="122"/>
      <c r="AC120" s="120"/>
      <c r="AD120" s="122"/>
      <c r="AE120" s="120"/>
      <c r="AF120" s="232"/>
      <c r="AG120" s="122"/>
    </row>
    <row r="121" spans="2:33" ht="22.5" customHeight="1" x14ac:dyDescent="0.25">
      <c r="B121" s="122"/>
      <c r="C121" s="120"/>
      <c r="D121" s="122"/>
      <c r="E121" s="120"/>
      <c r="F121" s="122"/>
      <c r="G121" s="120"/>
      <c r="H121" s="232"/>
      <c r="I121" s="122"/>
      <c r="J121" s="122"/>
      <c r="K121" s="120"/>
      <c r="L121" s="122"/>
      <c r="M121" s="120"/>
      <c r="N121" s="122"/>
      <c r="O121" s="120"/>
      <c r="P121" s="232"/>
      <c r="Q121" s="122"/>
      <c r="R121" s="122"/>
      <c r="S121" s="120"/>
      <c r="T121" s="122"/>
      <c r="U121" s="120"/>
      <c r="V121" s="122"/>
      <c r="W121" s="120"/>
      <c r="X121" s="232"/>
      <c r="Y121" s="122"/>
      <c r="Z121" s="122"/>
      <c r="AA121" s="120"/>
      <c r="AB121" s="122"/>
      <c r="AC121" s="120"/>
      <c r="AD121" s="122"/>
      <c r="AE121" s="120"/>
      <c r="AF121" s="232"/>
      <c r="AG121" s="122"/>
    </row>
    <row r="122" spans="2:33" ht="22.5" customHeight="1" x14ac:dyDescent="0.25">
      <c r="B122" s="122"/>
      <c r="C122" s="120"/>
      <c r="D122" s="122"/>
      <c r="E122" s="120"/>
      <c r="F122" s="122"/>
      <c r="G122" s="120"/>
      <c r="H122" s="232"/>
      <c r="I122" s="122"/>
      <c r="J122" s="122"/>
      <c r="K122" s="120"/>
      <c r="L122" s="122"/>
      <c r="M122" s="120"/>
      <c r="N122" s="122"/>
      <c r="O122" s="120"/>
      <c r="P122" s="232"/>
      <c r="Q122" s="122"/>
      <c r="R122" s="122"/>
      <c r="S122" s="120"/>
      <c r="T122" s="122"/>
      <c r="U122" s="120"/>
      <c r="V122" s="122"/>
      <c r="W122" s="120"/>
      <c r="X122" s="232"/>
      <c r="Y122" s="122"/>
      <c r="Z122" s="122"/>
      <c r="AA122" s="120"/>
      <c r="AB122" s="122"/>
      <c r="AC122" s="120"/>
      <c r="AD122" s="122"/>
      <c r="AE122" s="120"/>
      <c r="AF122" s="232"/>
      <c r="AG122" s="122"/>
    </row>
    <row r="123" spans="2:33" ht="22.5" customHeight="1" x14ac:dyDescent="0.25">
      <c r="B123" s="122"/>
      <c r="C123" s="120"/>
      <c r="D123" s="122"/>
      <c r="E123" s="120"/>
      <c r="F123" s="122"/>
      <c r="G123" s="120"/>
      <c r="H123" s="232"/>
      <c r="I123" s="122"/>
      <c r="J123" s="122"/>
      <c r="K123" s="120"/>
      <c r="L123" s="122"/>
      <c r="M123" s="120"/>
      <c r="N123" s="122"/>
      <c r="O123" s="120"/>
      <c r="P123" s="232"/>
      <c r="Q123" s="122"/>
      <c r="R123" s="122"/>
      <c r="S123" s="120"/>
      <c r="T123" s="122"/>
      <c r="U123" s="120"/>
      <c r="V123" s="122"/>
      <c r="W123" s="120"/>
      <c r="X123" s="232"/>
      <c r="Y123" s="122"/>
      <c r="Z123" s="122"/>
      <c r="AA123" s="120"/>
      <c r="AB123" s="122"/>
      <c r="AC123" s="120"/>
      <c r="AD123" s="122"/>
      <c r="AE123" s="120"/>
      <c r="AF123" s="232"/>
      <c r="AG123" s="122"/>
    </row>
    <row r="124" spans="2:33" ht="22.5" customHeight="1" x14ac:dyDescent="0.25">
      <c r="B124" s="122"/>
      <c r="C124" s="120"/>
      <c r="D124" s="122"/>
      <c r="E124" s="120"/>
      <c r="F124" s="122"/>
      <c r="G124" s="120"/>
      <c r="H124" s="232"/>
      <c r="I124" s="122"/>
      <c r="J124" s="122"/>
      <c r="K124" s="120"/>
      <c r="L124" s="122"/>
      <c r="M124" s="120"/>
      <c r="N124" s="122"/>
      <c r="O124" s="120"/>
      <c r="P124" s="232"/>
      <c r="Q124" s="122"/>
      <c r="R124" s="122"/>
      <c r="S124" s="120"/>
      <c r="T124" s="122"/>
      <c r="U124" s="120"/>
      <c r="V124" s="122"/>
      <c r="W124" s="120"/>
      <c r="X124" s="232"/>
      <c r="Y124" s="122"/>
      <c r="Z124" s="122"/>
      <c r="AA124" s="120"/>
      <c r="AB124" s="122"/>
      <c r="AC124" s="120"/>
      <c r="AD124" s="122"/>
      <c r="AE124" s="120"/>
      <c r="AF124" s="232"/>
      <c r="AG124" s="122"/>
    </row>
    <row r="125" spans="2:33" ht="22.5" customHeight="1" x14ac:dyDescent="0.25">
      <c r="B125" s="122"/>
      <c r="C125" s="120"/>
      <c r="D125" s="122"/>
      <c r="E125" s="120"/>
      <c r="F125" s="122"/>
      <c r="G125" s="120"/>
      <c r="H125" s="232"/>
      <c r="I125" s="122"/>
      <c r="J125" s="122"/>
      <c r="K125" s="120"/>
      <c r="L125" s="122"/>
      <c r="M125" s="120"/>
      <c r="N125" s="122"/>
      <c r="O125" s="120"/>
      <c r="P125" s="232"/>
      <c r="Q125" s="122"/>
      <c r="R125" s="122"/>
      <c r="S125" s="120"/>
      <c r="T125" s="122"/>
      <c r="U125" s="120"/>
      <c r="V125" s="122"/>
      <c r="W125" s="120"/>
      <c r="X125" s="232"/>
      <c r="Y125" s="122"/>
      <c r="Z125" s="122"/>
      <c r="AA125" s="120"/>
      <c r="AB125" s="122"/>
      <c r="AC125" s="120"/>
      <c r="AD125" s="122"/>
      <c r="AE125" s="120"/>
      <c r="AF125" s="232"/>
      <c r="AG125" s="122"/>
    </row>
    <row r="126" spans="2:33" ht="22.5" customHeight="1" x14ac:dyDescent="0.25">
      <c r="B126" s="122"/>
      <c r="C126" s="120"/>
      <c r="D126" s="122"/>
      <c r="E126" s="120"/>
      <c r="F126" s="122"/>
      <c r="G126" s="120"/>
      <c r="H126" s="232"/>
      <c r="I126" s="122"/>
      <c r="J126" s="122"/>
      <c r="K126" s="120"/>
      <c r="L126" s="122"/>
      <c r="M126" s="120"/>
      <c r="N126" s="122"/>
      <c r="O126" s="120"/>
      <c r="P126" s="232"/>
      <c r="Q126" s="122"/>
      <c r="R126" s="122"/>
      <c r="S126" s="120"/>
      <c r="T126" s="122"/>
      <c r="U126" s="120"/>
      <c r="V126" s="122"/>
      <c r="W126" s="120"/>
      <c r="X126" s="232"/>
      <c r="Y126" s="122"/>
      <c r="Z126" s="122"/>
      <c r="AA126" s="120"/>
      <c r="AB126" s="122"/>
      <c r="AC126" s="120"/>
      <c r="AD126" s="122"/>
      <c r="AE126" s="120"/>
      <c r="AF126" s="232"/>
      <c r="AG126" s="122"/>
    </row>
    <row r="127" spans="2:33" ht="22.5" customHeight="1" x14ac:dyDescent="0.25">
      <c r="B127" s="122"/>
      <c r="C127" s="120"/>
      <c r="D127" s="122"/>
      <c r="E127" s="120"/>
      <c r="F127" s="122"/>
      <c r="G127" s="120"/>
      <c r="H127" s="232"/>
      <c r="I127" s="122"/>
      <c r="J127" s="122"/>
      <c r="K127" s="120"/>
      <c r="L127" s="122"/>
      <c r="M127" s="120"/>
      <c r="N127" s="122"/>
      <c r="O127" s="120"/>
      <c r="P127" s="232"/>
      <c r="Q127" s="122"/>
      <c r="R127" s="122"/>
      <c r="S127" s="120"/>
      <c r="T127" s="122"/>
      <c r="U127" s="120"/>
      <c r="V127" s="122"/>
      <c r="W127" s="120"/>
      <c r="X127" s="232"/>
      <c r="Y127" s="122"/>
      <c r="Z127" s="122"/>
      <c r="AA127" s="120"/>
      <c r="AB127" s="122"/>
      <c r="AC127" s="120"/>
      <c r="AD127" s="122"/>
      <c r="AE127" s="120"/>
      <c r="AF127" s="232"/>
      <c r="AG127" s="122"/>
    </row>
    <row r="128" spans="2:33" ht="22.5" customHeight="1" x14ac:dyDescent="0.25">
      <c r="B128" s="122"/>
      <c r="C128" s="120"/>
      <c r="D128" s="122"/>
      <c r="E128" s="120"/>
      <c r="F128" s="122"/>
      <c r="G128" s="120"/>
      <c r="H128" s="232"/>
      <c r="I128" s="122"/>
      <c r="J128" s="122"/>
      <c r="K128" s="120"/>
      <c r="L128" s="122"/>
      <c r="M128" s="120"/>
      <c r="N128" s="122"/>
      <c r="O128" s="120"/>
      <c r="P128" s="232"/>
      <c r="Q128" s="122"/>
      <c r="R128" s="122"/>
      <c r="S128" s="120"/>
      <c r="T128" s="122"/>
      <c r="U128" s="120"/>
      <c r="V128" s="122"/>
      <c r="W128" s="120"/>
      <c r="X128" s="232"/>
      <c r="Y128" s="122"/>
      <c r="Z128" s="122"/>
      <c r="AA128" s="120"/>
      <c r="AB128" s="122"/>
      <c r="AC128" s="120"/>
      <c r="AD128" s="122"/>
      <c r="AE128" s="120"/>
      <c r="AF128" s="232"/>
      <c r="AG128" s="122"/>
    </row>
    <row r="129" spans="2:33" ht="22.5" customHeight="1" x14ac:dyDescent="0.25">
      <c r="B129" s="122"/>
      <c r="C129" s="120"/>
      <c r="D129" s="122"/>
      <c r="E129" s="120"/>
      <c r="F129" s="122"/>
      <c r="G129" s="120"/>
      <c r="H129" s="232"/>
      <c r="I129" s="122"/>
      <c r="J129" s="122"/>
      <c r="K129" s="120"/>
      <c r="L129" s="122"/>
      <c r="M129" s="120"/>
      <c r="N129" s="122"/>
      <c r="O129" s="120"/>
      <c r="P129" s="232"/>
      <c r="Q129" s="122"/>
      <c r="R129" s="122"/>
      <c r="S129" s="120"/>
      <c r="T129" s="122"/>
      <c r="U129" s="120"/>
      <c r="V129" s="122"/>
      <c r="W129" s="120"/>
      <c r="X129" s="232"/>
      <c r="Y129" s="122"/>
      <c r="Z129" s="122"/>
      <c r="AA129" s="120"/>
      <c r="AB129" s="122"/>
      <c r="AC129" s="120"/>
      <c r="AD129" s="122"/>
      <c r="AE129" s="120"/>
      <c r="AF129" s="232"/>
      <c r="AG129" s="122"/>
    </row>
    <row r="130" spans="2:33" ht="22.5" customHeight="1" x14ac:dyDescent="0.25">
      <c r="B130" s="122"/>
      <c r="C130" s="120"/>
      <c r="D130" s="122"/>
      <c r="E130" s="120"/>
      <c r="F130" s="122"/>
      <c r="G130" s="120"/>
      <c r="H130" s="232"/>
      <c r="I130" s="122"/>
      <c r="J130" s="122"/>
      <c r="K130" s="120"/>
      <c r="L130" s="122"/>
      <c r="M130" s="120"/>
      <c r="N130" s="122"/>
      <c r="O130" s="120"/>
      <c r="P130" s="232"/>
      <c r="Q130" s="122"/>
      <c r="R130" s="122"/>
      <c r="S130" s="120"/>
      <c r="T130" s="122"/>
      <c r="U130" s="120"/>
      <c r="V130" s="122"/>
      <c r="W130" s="120"/>
      <c r="X130" s="232"/>
      <c r="Y130" s="122"/>
      <c r="Z130" s="122"/>
      <c r="AA130" s="120"/>
      <c r="AB130" s="122"/>
      <c r="AC130" s="120"/>
      <c r="AD130" s="122"/>
      <c r="AE130" s="120"/>
      <c r="AF130" s="232"/>
      <c r="AG130" s="122"/>
    </row>
    <row r="131" spans="2:33" ht="22.5" customHeight="1" x14ac:dyDescent="0.25">
      <c r="B131" s="122"/>
      <c r="C131" s="120"/>
      <c r="D131" s="122"/>
      <c r="E131" s="120"/>
      <c r="F131" s="122"/>
      <c r="G131" s="120"/>
      <c r="H131" s="232"/>
      <c r="I131" s="122"/>
      <c r="J131" s="122"/>
      <c r="K131" s="120"/>
      <c r="L131" s="122"/>
      <c r="M131" s="120"/>
      <c r="N131" s="122"/>
      <c r="O131" s="120"/>
      <c r="P131" s="232"/>
      <c r="Q131" s="122"/>
      <c r="R131" s="122"/>
      <c r="S131" s="120"/>
      <c r="T131" s="122"/>
      <c r="U131" s="120"/>
      <c r="V131" s="122"/>
      <c r="W131" s="120"/>
      <c r="X131" s="232"/>
      <c r="Y131" s="122"/>
      <c r="Z131" s="122"/>
      <c r="AA131" s="120"/>
      <c r="AB131" s="122"/>
      <c r="AC131" s="120"/>
      <c r="AD131" s="122"/>
      <c r="AE131" s="120"/>
      <c r="AF131" s="232"/>
      <c r="AG131" s="122"/>
    </row>
    <row r="132" spans="2:33" ht="22.5" customHeight="1" x14ac:dyDescent="0.25">
      <c r="B132" s="122"/>
      <c r="C132" s="120"/>
      <c r="D132" s="122"/>
      <c r="E132" s="120"/>
      <c r="F132" s="122"/>
      <c r="G132" s="120"/>
      <c r="H132" s="232"/>
      <c r="I132" s="122"/>
      <c r="J132" s="122"/>
      <c r="K132" s="120"/>
      <c r="L132" s="122"/>
      <c r="M132" s="120"/>
      <c r="N132" s="122"/>
      <c r="O132" s="120"/>
      <c r="P132" s="232"/>
      <c r="Q132" s="122"/>
      <c r="R132" s="122"/>
      <c r="S132" s="120"/>
      <c r="T132" s="122"/>
      <c r="U132" s="120"/>
      <c r="V132" s="122"/>
      <c r="W132" s="120"/>
      <c r="X132" s="232"/>
      <c r="Y132" s="122"/>
      <c r="Z132" s="122"/>
      <c r="AA132" s="120"/>
      <c r="AB132" s="122"/>
      <c r="AC132" s="120"/>
      <c r="AD132" s="122"/>
      <c r="AE132" s="120"/>
      <c r="AF132" s="232"/>
      <c r="AG132" s="122"/>
    </row>
    <row r="133" spans="2:33" ht="22.5" customHeight="1" x14ac:dyDescent="0.25">
      <c r="B133" s="122"/>
      <c r="C133" s="120"/>
      <c r="D133" s="122"/>
      <c r="E133" s="120"/>
      <c r="F133" s="122"/>
      <c r="G133" s="120"/>
      <c r="H133" s="232"/>
      <c r="I133" s="122"/>
      <c r="J133" s="122"/>
      <c r="K133" s="120"/>
      <c r="L133" s="122"/>
      <c r="M133" s="120"/>
      <c r="N133" s="122"/>
      <c r="O133" s="120"/>
      <c r="P133" s="232"/>
      <c r="Q133" s="122"/>
      <c r="R133" s="122"/>
      <c r="S133" s="120"/>
      <c r="T133" s="122"/>
      <c r="U133" s="120"/>
      <c r="V133" s="122"/>
      <c r="W133" s="120"/>
      <c r="X133" s="232"/>
      <c r="Y133" s="122"/>
      <c r="Z133" s="122"/>
      <c r="AA133" s="120"/>
      <c r="AB133" s="122"/>
      <c r="AC133" s="120"/>
      <c r="AD133" s="122"/>
      <c r="AE133" s="120"/>
      <c r="AF133" s="232"/>
      <c r="AG133" s="122"/>
    </row>
    <row r="134" spans="2:33" ht="22.5" customHeight="1" x14ac:dyDescent="0.25">
      <c r="B134" s="122"/>
      <c r="C134" s="120"/>
      <c r="D134" s="122"/>
      <c r="E134" s="120"/>
      <c r="F134" s="122"/>
      <c r="G134" s="120"/>
      <c r="H134" s="232"/>
      <c r="I134" s="122"/>
      <c r="J134" s="122"/>
      <c r="K134" s="120"/>
      <c r="L134" s="122"/>
      <c r="M134" s="120"/>
      <c r="N134" s="122"/>
      <c r="O134" s="120"/>
      <c r="P134" s="232"/>
      <c r="Q134" s="122"/>
      <c r="R134" s="122"/>
      <c r="S134" s="120"/>
      <c r="T134" s="122"/>
      <c r="U134" s="120"/>
      <c r="V134" s="122"/>
      <c r="W134" s="120"/>
      <c r="X134" s="232"/>
      <c r="Y134" s="122"/>
      <c r="Z134" s="122"/>
      <c r="AA134" s="120"/>
      <c r="AB134" s="122"/>
      <c r="AC134" s="120"/>
      <c r="AD134" s="122"/>
      <c r="AE134" s="120"/>
      <c r="AF134" s="232"/>
      <c r="AG134" s="122"/>
    </row>
    <row r="135" spans="2:33" ht="22.5" customHeight="1" x14ac:dyDescent="0.25">
      <c r="B135" s="122"/>
      <c r="C135" s="120"/>
      <c r="D135" s="122"/>
      <c r="E135" s="120"/>
      <c r="F135" s="122"/>
      <c r="G135" s="120"/>
      <c r="H135" s="232"/>
      <c r="I135" s="122"/>
      <c r="J135" s="122"/>
      <c r="K135" s="120"/>
      <c r="L135" s="122"/>
      <c r="M135" s="120"/>
      <c r="N135" s="122"/>
      <c r="O135" s="120"/>
      <c r="P135" s="232"/>
      <c r="Q135" s="122"/>
      <c r="R135" s="122"/>
      <c r="S135" s="120"/>
      <c r="T135" s="122"/>
      <c r="U135" s="120"/>
      <c r="V135" s="122"/>
      <c r="W135" s="120"/>
      <c r="X135" s="232"/>
      <c r="Y135" s="122"/>
      <c r="Z135" s="122"/>
      <c r="AA135" s="120"/>
      <c r="AB135" s="122"/>
      <c r="AC135" s="120"/>
      <c r="AD135" s="122"/>
      <c r="AE135" s="120"/>
      <c r="AF135" s="232"/>
      <c r="AG135" s="122"/>
    </row>
    <row r="136" spans="2:33" ht="22.5" customHeight="1" x14ac:dyDescent="0.25">
      <c r="B136" s="122"/>
      <c r="C136" s="120"/>
      <c r="D136" s="122"/>
      <c r="E136" s="120"/>
      <c r="F136" s="122"/>
      <c r="G136" s="120"/>
      <c r="H136" s="232"/>
      <c r="I136" s="122"/>
      <c r="J136" s="122"/>
      <c r="K136" s="120"/>
      <c r="L136" s="122"/>
      <c r="M136" s="120"/>
      <c r="N136" s="122"/>
      <c r="O136" s="120"/>
      <c r="P136" s="232"/>
      <c r="Q136" s="122"/>
      <c r="R136" s="122"/>
      <c r="S136" s="120"/>
      <c r="T136" s="122"/>
      <c r="U136" s="120"/>
      <c r="V136" s="122"/>
      <c r="W136" s="120"/>
      <c r="X136" s="232"/>
      <c r="Y136" s="122"/>
      <c r="Z136" s="122"/>
      <c r="AA136" s="120"/>
      <c r="AB136" s="122"/>
      <c r="AC136" s="120"/>
      <c r="AD136" s="122"/>
      <c r="AE136" s="120"/>
      <c r="AF136" s="232"/>
      <c r="AG136" s="122"/>
    </row>
    <row r="137" spans="2:33" ht="22.5" customHeight="1" x14ac:dyDescent="0.25">
      <c r="B137" s="122"/>
      <c r="C137" s="120"/>
      <c r="D137" s="122"/>
      <c r="E137" s="120"/>
      <c r="F137" s="122"/>
      <c r="G137" s="120"/>
      <c r="H137" s="232"/>
      <c r="I137" s="122"/>
      <c r="J137" s="122"/>
      <c r="K137" s="120"/>
      <c r="L137" s="122"/>
      <c r="M137" s="120"/>
      <c r="N137" s="122"/>
      <c r="O137" s="120"/>
      <c r="P137" s="232"/>
      <c r="Q137" s="122"/>
      <c r="R137" s="122"/>
      <c r="S137" s="120"/>
      <c r="T137" s="122"/>
      <c r="U137" s="120"/>
      <c r="V137" s="122"/>
      <c r="W137" s="120"/>
      <c r="X137" s="232"/>
      <c r="Y137" s="122"/>
      <c r="Z137" s="122"/>
      <c r="AA137" s="120"/>
      <c r="AB137" s="122"/>
      <c r="AC137" s="120"/>
      <c r="AD137" s="122"/>
      <c r="AE137" s="120"/>
      <c r="AF137" s="232"/>
      <c r="AG137" s="122"/>
    </row>
    <row r="138" spans="2:33" ht="22.5" customHeight="1" x14ac:dyDescent="0.25">
      <c r="B138" s="122"/>
      <c r="C138" s="120"/>
      <c r="D138" s="122"/>
      <c r="E138" s="120"/>
      <c r="F138" s="122"/>
      <c r="G138" s="120"/>
      <c r="H138" s="232"/>
      <c r="I138" s="122"/>
      <c r="J138" s="122"/>
      <c r="K138" s="120"/>
      <c r="L138" s="122"/>
      <c r="M138" s="120"/>
      <c r="N138" s="122"/>
      <c r="O138" s="120"/>
      <c r="P138" s="232"/>
      <c r="Q138" s="122"/>
      <c r="R138" s="122"/>
      <c r="S138" s="120"/>
      <c r="T138" s="122"/>
      <c r="U138" s="120"/>
      <c r="V138" s="122"/>
      <c r="W138" s="120"/>
      <c r="X138" s="232"/>
      <c r="Y138" s="122"/>
      <c r="Z138" s="122"/>
      <c r="AA138" s="120"/>
      <c r="AB138" s="122"/>
      <c r="AC138" s="120"/>
      <c r="AD138" s="122"/>
      <c r="AE138" s="120"/>
      <c r="AF138" s="232"/>
      <c r="AG138" s="122"/>
    </row>
    <row r="139" spans="2:33" ht="22.5" customHeight="1" x14ac:dyDescent="0.25">
      <c r="B139" s="122"/>
      <c r="C139" s="120"/>
      <c r="D139" s="122"/>
      <c r="E139" s="120"/>
      <c r="F139" s="122"/>
      <c r="G139" s="120"/>
      <c r="H139" s="232"/>
      <c r="I139" s="122"/>
      <c r="J139" s="122"/>
      <c r="K139" s="120"/>
      <c r="L139" s="122"/>
      <c r="M139" s="120"/>
      <c r="N139" s="122"/>
      <c r="O139" s="120"/>
      <c r="P139" s="232"/>
      <c r="Q139" s="122"/>
      <c r="R139" s="122"/>
      <c r="S139" s="120"/>
      <c r="T139" s="122"/>
      <c r="U139" s="120"/>
      <c r="V139" s="122"/>
      <c r="W139" s="120"/>
      <c r="X139" s="232"/>
      <c r="Y139" s="122"/>
      <c r="Z139" s="122"/>
      <c r="AA139" s="120"/>
      <c r="AB139" s="122"/>
      <c r="AC139" s="120"/>
      <c r="AD139" s="122"/>
      <c r="AE139" s="120"/>
      <c r="AF139" s="232"/>
      <c r="AG139" s="122"/>
    </row>
    <row r="140" spans="2:33" ht="22.5" customHeight="1" x14ac:dyDescent="0.25">
      <c r="B140" s="122"/>
      <c r="C140" s="120"/>
      <c r="D140" s="122"/>
      <c r="E140" s="120"/>
      <c r="F140" s="122"/>
      <c r="G140" s="120"/>
      <c r="H140" s="232"/>
      <c r="I140" s="122"/>
      <c r="J140" s="122"/>
      <c r="K140" s="120"/>
      <c r="L140" s="122"/>
      <c r="M140" s="120"/>
      <c r="N140" s="122"/>
      <c r="O140" s="120"/>
      <c r="P140" s="232"/>
      <c r="Q140" s="122"/>
      <c r="R140" s="122"/>
      <c r="S140" s="120"/>
      <c r="T140" s="122"/>
      <c r="U140" s="120"/>
      <c r="V140" s="122"/>
      <c r="W140" s="120"/>
      <c r="X140" s="232"/>
      <c r="Y140" s="122"/>
      <c r="Z140" s="122"/>
      <c r="AA140" s="120"/>
      <c r="AB140" s="122"/>
      <c r="AC140" s="120"/>
      <c r="AD140" s="122"/>
      <c r="AE140" s="120"/>
      <c r="AF140" s="232"/>
      <c r="AG140" s="122"/>
    </row>
    <row r="141" spans="2:33" ht="22.5" customHeight="1" x14ac:dyDescent="0.25">
      <c r="B141" s="122"/>
      <c r="C141" s="120"/>
      <c r="D141" s="122"/>
      <c r="E141" s="120"/>
      <c r="F141" s="122"/>
      <c r="G141" s="120"/>
      <c r="H141" s="232"/>
      <c r="I141" s="122"/>
      <c r="J141" s="122"/>
      <c r="K141" s="120"/>
      <c r="L141" s="122"/>
      <c r="M141" s="120"/>
      <c r="N141" s="122"/>
      <c r="O141" s="120"/>
      <c r="P141" s="232"/>
      <c r="Q141" s="122"/>
      <c r="R141" s="122"/>
      <c r="S141" s="120"/>
      <c r="T141" s="122"/>
      <c r="U141" s="120"/>
      <c r="V141" s="122"/>
      <c r="W141" s="120"/>
      <c r="X141" s="232"/>
      <c r="Y141" s="122"/>
      <c r="Z141" s="122"/>
      <c r="AA141" s="120"/>
      <c r="AB141" s="122"/>
      <c r="AC141" s="120"/>
      <c r="AD141" s="122"/>
      <c r="AE141" s="120"/>
      <c r="AF141" s="232"/>
      <c r="AG141" s="122"/>
    </row>
    <row r="142" spans="2:33" ht="22.5" customHeight="1" x14ac:dyDescent="0.25">
      <c r="B142" s="122"/>
      <c r="C142" s="120"/>
      <c r="D142" s="122"/>
      <c r="E142" s="120"/>
      <c r="F142" s="122"/>
      <c r="G142" s="120"/>
      <c r="H142" s="232"/>
      <c r="I142" s="122"/>
      <c r="J142" s="122"/>
      <c r="K142" s="120"/>
      <c r="L142" s="122"/>
      <c r="M142" s="120"/>
      <c r="N142" s="122"/>
      <c r="O142" s="120"/>
      <c r="P142" s="232"/>
      <c r="Q142" s="122"/>
      <c r="R142" s="122"/>
      <c r="S142" s="120"/>
      <c r="T142" s="122"/>
      <c r="U142" s="120"/>
      <c r="V142" s="122"/>
      <c r="W142" s="120"/>
      <c r="X142" s="232"/>
      <c r="Y142" s="122"/>
      <c r="Z142" s="122"/>
      <c r="AA142" s="120"/>
      <c r="AB142" s="122"/>
      <c r="AC142" s="120"/>
      <c r="AD142" s="122"/>
      <c r="AE142" s="120"/>
      <c r="AF142" s="232"/>
      <c r="AG142" s="122"/>
    </row>
    <row r="143" spans="2:33" ht="22.5" customHeight="1" x14ac:dyDescent="0.25">
      <c r="B143" s="122"/>
      <c r="C143" s="120"/>
      <c r="D143" s="122"/>
      <c r="E143" s="120"/>
      <c r="F143" s="122"/>
      <c r="G143" s="120"/>
      <c r="H143" s="232"/>
      <c r="I143" s="122"/>
      <c r="J143" s="122"/>
      <c r="K143" s="120"/>
      <c r="L143" s="122"/>
      <c r="M143" s="120"/>
      <c r="N143" s="122"/>
      <c r="O143" s="120"/>
      <c r="P143" s="232"/>
      <c r="Q143" s="122"/>
      <c r="R143" s="122"/>
      <c r="S143" s="120"/>
      <c r="T143" s="122"/>
      <c r="U143" s="120"/>
      <c r="V143" s="122"/>
      <c r="W143" s="120"/>
      <c r="X143" s="232"/>
      <c r="Y143" s="122"/>
      <c r="Z143" s="122"/>
      <c r="AA143" s="120"/>
      <c r="AB143" s="122"/>
      <c r="AC143" s="120"/>
      <c r="AD143" s="122"/>
      <c r="AE143" s="120"/>
      <c r="AF143" s="232"/>
      <c r="AG143" s="122"/>
    </row>
    <row r="144" spans="2:33" ht="22.5" customHeight="1" x14ac:dyDescent="0.25">
      <c r="B144" s="122"/>
      <c r="C144" s="120"/>
      <c r="D144" s="122"/>
      <c r="E144" s="120"/>
      <c r="F144" s="122"/>
      <c r="G144" s="120"/>
      <c r="H144" s="232"/>
      <c r="I144" s="122"/>
      <c r="J144" s="122"/>
      <c r="K144" s="120"/>
      <c r="L144" s="122"/>
      <c r="M144" s="120"/>
      <c r="N144" s="122"/>
      <c r="O144" s="120"/>
      <c r="P144" s="232"/>
      <c r="Q144" s="122"/>
      <c r="R144" s="122"/>
      <c r="S144" s="120"/>
      <c r="T144" s="122"/>
      <c r="U144" s="120"/>
      <c r="V144" s="122"/>
      <c r="W144" s="120"/>
      <c r="X144" s="232"/>
      <c r="Y144" s="122"/>
      <c r="Z144" s="122"/>
      <c r="AA144" s="120"/>
      <c r="AB144" s="122"/>
      <c r="AC144" s="120"/>
      <c r="AD144" s="122"/>
      <c r="AE144" s="120"/>
      <c r="AF144" s="232"/>
      <c r="AG144" s="122"/>
    </row>
    <row r="145" spans="2:33" ht="22.5" customHeight="1" x14ac:dyDescent="0.25">
      <c r="B145" s="122"/>
      <c r="C145" s="120"/>
      <c r="D145" s="122"/>
      <c r="E145" s="120"/>
      <c r="F145" s="122"/>
      <c r="G145" s="120"/>
      <c r="H145" s="232"/>
      <c r="I145" s="122"/>
      <c r="J145" s="122"/>
      <c r="K145" s="120"/>
      <c r="L145" s="122"/>
      <c r="M145" s="120"/>
      <c r="N145" s="122"/>
      <c r="O145" s="120"/>
      <c r="P145" s="232"/>
      <c r="Q145" s="122"/>
      <c r="R145" s="122"/>
      <c r="S145" s="120"/>
      <c r="T145" s="122"/>
      <c r="U145" s="120"/>
      <c r="V145" s="122"/>
      <c r="W145" s="120"/>
      <c r="X145" s="232"/>
      <c r="Y145" s="122"/>
      <c r="Z145" s="122"/>
      <c r="AA145" s="120"/>
      <c r="AB145" s="122"/>
      <c r="AC145" s="120"/>
      <c r="AD145" s="122"/>
      <c r="AE145" s="120"/>
      <c r="AF145" s="232"/>
      <c r="AG145" s="122"/>
    </row>
    <row r="146" spans="2:33" ht="22.5" customHeight="1" x14ac:dyDescent="0.25">
      <c r="B146" s="122"/>
      <c r="C146" s="120"/>
      <c r="D146" s="122"/>
      <c r="E146" s="120"/>
      <c r="F146" s="122"/>
      <c r="G146" s="120"/>
      <c r="H146" s="232"/>
      <c r="I146" s="122"/>
      <c r="J146" s="122"/>
      <c r="K146" s="120"/>
      <c r="L146" s="122"/>
      <c r="M146" s="120"/>
      <c r="N146" s="122"/>
      <c r="O146" s="120"/>
      <c r="P146" s="232"/>
      <c r="Q146" s="122"/>
      <c r="R146" s="122"/>
      <c r="S146" s="120"/>
      <c r="T146" s="122"/>
      <c r="U146" s="120"/>
      <c r="V146" s="122"/>
      <c r="W146" s="120"/>
      <c r="X146" s="232"/>
      <c r="Y146" s="122"/>
      <c r="Z146" s="122"/>
      <c r="AA146" s="120"/>
      <c r="AB146" s="122"/>
      <c r="AC146" s="120"/>
      <c r="AD146" s="122"/>
      <c r="AE146" s="120"/>
      <c r="AF146" s="232"/>
      <c r="AG146" s="122"/>
    </row>
    <row r="147" spans="2:33" ht="22.5" customHeight="1" x14ac:dyDescent="0.25">
      <c r="B147" s="122"/>
      <c r="C147" s="120"/>
      <c r="D147" s="122"/>
      <c r="E147" s="120"/>
      <c r="F147" s="122"/>
      <c r="G147" s="120"/>
      <c r="H147" s="232"/>
      <c r="I147" s="122"/>
      <c r="J147" s="122"/>
      <c r="K147" s="120"/>
      <c r="L147" s="122"/>
      <c r="M147" s="120"/>
      <c r="N147" s="122"/>
      <c r="O147" s="120"/>
      <c r="P147" s="232"/>
      <c r="Q147" s="122"/>
      <c r="R147" s="122"/>
      <c r="S147" s="120"/>
      <c r="T147" s="122"/>
      <c r="U147" s="120"/>
      <c r="V147" s="122"/>
      <c r="W147" s="120"/>
      <c r="X147" s="232"/>
      <c r="Y147" s="122"/>
      <c r="Z147" s="122"/>
      <c r="AA147" s="120"/>
      <c r="AB147" s="122"/>
      <c r="AC147" s="120"/>
      <c r="AD147" s="122"/>
      <c r="AE147" s="120"/>
      <c r="AF147" s="232"/>
      <c r="AG147" s="122"/>
    </row>
    <row r="148" spans="2:33" ht="22.5" customHeight="1" x14ac:dyDescent="0.25">
      <c r="B148" s="122"/>
      <c r="C148" s="120"/>
      <c r="D148" s="122"/>
      <c r="E148" s="120"/>
      <c r="F148" s="122"/>
      <c r="G148" s="120"/>
      <c r="H148" s="232"/>
      <c r="I148" s="122"/>
      <c r="J148" s="122"/>
      <c r="K148" s="120"/>
      <c r="L148" s="122"/>
      <c r="M148" s="120"/>
      <c r="N148" s="122"/>
      <c r="O148" s="120"/>
      <c r="P148" s="232"/>
      <c r="Q148" s="122"/>
      <c r="R148" s="122"/>
      <c r="S148" s="120"/>
      <c r="T148" s="122"/>
      <c r="U148" s="120"/>
      <c r="V148" s="122"/>
      <c r="W148" s="120"/>
      <c r="X148" s="232"/>
      <c r="Y148" s="122"/>
      <c r="Z148" s="122"/>
      <c r="AA148" s="120"/>
      <c r="AB148" s="122"/>
      <c r="AC148" s="120"/>
      <c r="AD148" s="122"/>
      <c r="AE148" s="120"/>
      <c r="AF148" s="232"/>
      <c r="AG148" s="122"/>
    </row>
    <row r="149" spans="2:33" ht="22.5" customHeight="1" x14ac:dyDescent="0.25">
      <c r="B149" s="122"/>
      <c r="C149" s="120"/>
      <c r="D149" s="122"/>
      <c r="E149" s="120"/>
      <c r="F149" s="122"/>
      <c r="G149" s="120"/>
      <c r="H149" s="232"/>
      <c r="I149" s="122"/>
      <c r="J149" s="122"/>
      <c r="K149" s="120"/>
      <c r="L149" s="122"/>
      <c r="M149" s="120"/>
      <c r="N149" s="122"/>
      <c r="O149" s="120"/>
      <c r="P149" s="232"/>
      <c r="Q149" s="122"/>
      <c r="R149" s="122"/>
      <c r="S149" s="120"/>
      <c r="T149" s="122"/>
      <c r="U149" s="120"/>
      <c r="V149" s="122"/>
      <c r="W149" s="120"/>
      <c r="X149" s="232"/>
      <c r="Y149" s="122"/>
      <c r="Z149" s="122"/>
      <c r="AA149" s="120"/>
      <c r="AB149" s="122"/>
      <c r="AC149" s="120"/>
      <c r="AD149" s="122"/>
      <c r="AE149" s="120"/>
      <c r="AF149" s="232"/>
      <c r="AG149" s="122"/>
    </row>
    <row r="150" spans="2:33" ht="22.5" customHeight="1" x14ac:dyDescent="0.25">
      <c r="B150" s="122"/>
      <c r="C150" s="120"/>
      <c r="D150" s="122"/>
      <c r="E150" s="120"/>
      <c r="F150" s="122"/>
      <c r="G150" s="120"/>
      <c r="H150" s="232"/>
      <c r="I150" s="122"/>
      <c r="J150" s="122"/>
      <c r="K150" s="120"/>
      <c r="L150" s="122"/>
      <c r="M150" s="120"/>
      <c r="N150" s="122"/>
      <c r="O150" s="120"/>
      <c r="P150" s="232"/>
      <c r="Q150" s="122"/>
      <c r="R150" s="122"/>
      <c r="S150" s="120"/>
      <c r="T150" s="122"/>
      <c r="U150" s="120"/>
      <c r="V150" s="122"/>
      <c r="W150" s="120"/>
      <c r="X150" s="232"/>
      <c r="Y150" s="122"/>
      <c r="Z150" s="122"/>
      <c r="AA150" s="120"/>
      <c r="AB150" s="122"/>
      <c r="AC150" s="120"/>
      <c r="AD150" s="122"/>
      <c r="AE150" s="120"/>
      <c r="AF150" s="232"/>
      <c r="AG150" s="122"/>
    </row>
  </sheetData>
  <mergeCells count="2325">
    <mergeCell ref="AD146:AE146"/>
    <mergeCell ref="AD147:AE147"/>
    <mergeCell ref="AD148:AE148"/>
    <mergeCell ref="AD149:AE149"/>
    <mergeCell ref="AD150:AE150"/>
    <mergeCell ref="AD51:AE51"/>
    <mergeCell ref="AD52:AE52"/>
    <mergeCell ref="AD53:AE53"/>
    <mergeCell ref="AD54:AE54"/>
    <mergeCell ref="AD55:AE55"/>
    <mergeCell ref="AD56:AE56"/>
    <mergeCell ref="AD57:AE57"/>
    <mergeCell ref="AD58:AE58"/>
    <mergeCell ref="AD59:AE59"/>
    <mergeCell ref="AD60:AE60"/>
    <mergeCell ref="AD61:AE61"/>
    <mergeCell ref="AD62:AE62"/>
    <mergeCell ref="AD63:AE63"/>
    <mergeCell ref="AD64:AE64"/>
    <mergeCell ref="AD65:AE65"/>
    <mergeCell ref="AD66:AE66"/>
    <mergeCell ref="AD67:AE67"/>
    <mergeCell ref="V146:W146"/>
    <mergeCell ref="V147:W147"/>
    <mergeCell ref="V148:W148"/>
    <mergeCell ref="V149:W149"/>
    <mergeCell ref="V150:W150"/>
    <mergeCell ref="AD7:AE7"/>
    <mergeCell ref="AD8:AE8"/>
    <mergeCell ref="AD9:AE9"/>
    <mergeCell ref="AD10:AE10"/>
    <mergeCell ref="AD11:AE11"/>
    <mergeCell ref="AD12:AE12"/>
    <mergeCell ref="AD13:AE13"/>
    <mergeCell ref="AD14:AE14"/>
    <mergeCell ref="AD15:AE15"/>
    <mergeCell ref="AD16:AE16"/>
    <mergeCell ref="AD17:AE17"/>
    <mergeCell ref="AD18:AE18"/>
    <mergeCell ref="AD19:AE19"/>
    <mergeCell ref="AD20:AE20"/>
    <mergeCell ref="AD21:AE21"/>
    <mergeCell ref="AD22:AE22"/>
    <mergeCell ref="AD23:AE23"/>
    <mergeCell ref="AD24:AE24"/>
    <mergeCell ref="AD25:AE25"/>
    <mergeCell ref="AD26:AE26"/>
    <mergeCell ref="AD27:AE27"/>
    <mergeCell ref="AD28:AE28"/>
    <mergeCell ref="AD29:AE29"/>
    <mergeCell ref="AD30:AE30"/>
    <mergeCell ref="AD31:AE31"/>
    <mergeCell ref="AD32:AE32"/>
    <mergeCell ref="AD33:AE33"/>
    <mergeCell ref="V35:W35"/>
    <mergeCell ref="V36:W36"/>
    <mergeCell ref="V37:W37"/>
    <mergeCell ref="V38:W38"/>
    <mergeCell ref="V39:W39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N147:O147"/>
    <mergeCell ref="N148:O148"/>
    <mergeCell ref="N149:O149"/>
    <mergeCell ref="N150:O150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0:W30"/>
    <mergeCell ref="V31:W31"/>
    <mergeCell ref="V32:W32"/>
    <mergeCell ref="V33:W33"/>
    <mergeCell ref="V34:W34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F149:G149"/>
    <mergeCell ref="F150:G150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AD6:AE6"/>
    <mergeCell ref="V6:W6"/>
    <mergeCell ref="N6:O6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Z14:AA14"/>
    <mergeCell ref="AB14:AC14"/>
    <mergeCell ref="J11:K11"/>
    <mergeCell ref="L11:M11"/>
    <mergeCell ref="P11:Q11"/>
    <mergeCell ref="Z11:AA11"/>
    <mergeCell ref="AB11:AC11"/>
    <mergeCell ref="L12:M12"/>
    <mergeCell ref="Z12:AA12"/>
    <mergeCell ref="AB12:AC12"/>
    <mergeCell ref="J49:K49"/>
    <mergeCell ref="L49:M49"/>
    <mergeCell ref="P49:Q49"/>
    <mergeCell ref="R49:S49"/>
    <mergeCell ref="T49:U49"/>
    <mergeCell ref="X49:Y49"/>
    <mergeCell ref="Z49:AA49"/>
    <mergeCell ref="AB49:AC49"/>
    <mergeCell ref="AF49:AG49"/>
    <mergeCell ref="J50:K50"/>
    <mergeCell ref="L50:M50"/>
    <mergeCell ref="P50:Q50"/>
    <mergeCell ref="R50:S50"/>
    <mergeCell ref="T50:U50"/>
    <mergeCell ref="X50:Y50"/>
    <mergeCell ref="Z50:AA50"/>
    <mergeCell ref="AB50:AC50"/>
    <mergeCell ref="AF50:AG50"/>
    <mergeCell ref="N49:O49"/>
    <mergeCell ref="N50:O50"/>
    <mergeCell ref="AD49:AE49"/>
    <mergeCell ref="AD50:AE50"/>
    <mergeCell ref="J47:K47"/>
    <mergeCell ref="L47:M47"/>
    <mergeCell ref="P47:Q47"/>
    <mergeCell ref="R47:S47"/>
    <mergeCell ref="T47:U47"/>
    <mergeCell ref="X47:Y47"/>
    <mergeCell ref="Z47:AA47"/>
    <mergeCell ref="AB47:AC47"/>
    <mergeCell ref="AF47:AG47"/>
    <mergeCell ref="J48:K48"/>
    <mergeCell ref="L48:M48"/>
    <mergeCell ref="P48:Q48"/>
    <mergeCell ref="R48:S48"/>
    <mergeCell ref="T48:U48"/>
    <mergeCell ref="X48:Y48"/>
    <mergeCell ref="Z48:AA48"/>
    <mergeCell ref="AB48:AC48"/>
    <mergeCell ref="AF48:AG48"/>
    <mergeCell ref="N47:O47"/>
    <mergeCell ref="N48:O48"/>
    <mergeCell ref="AD47:AE47"/>
    <mergeCell ref="AD48:AE48"/>
    <mergeCell ref="Z43:AA43"/>
    <mergeCell ref="AB43:AC43"/>
    <mergeCell ref="AF43:AG43"/>
    <mergeCell ref="Z44:AA44"/>
    <mergeCell ref="AB44:AC44"/>
    <mergeCell ref="AF44:AG44"/>
    <mergeCell ref="J45:K45"/>
    <mergeCell ref="L45:M45"/>
    <mergeCell ref="Z45:AA45"/>
    <mergeCell ref="AB45:AC45"/>
    <mergeCell ref="AF45:AG45"/>
    <mergeCell ref="P43:Q43"/>
    <mergeCell ref="R43:S43"/>
    <mergeCell ref="T43:U43"/>
    <mergeCell ref="X43:Y43"/>
    <mergeCell ref="Z46:AA46"/>
    <mergeCell ref="AB46:AC46"/>
    <mergeCell ref="AF46:AG46"/>
    <mergeCell ref="N43:O43"/>
    <mergeCell ref="N44:O44"/>
    <mergeCell ref="N45:O45"/>
    <mergeCell ref="N46:O46"/>
    <mergeCell ref="AD43:AE43"/>
    <mergeCell ref="AD44:AE44"/>
    <mergeCell ref="AD45:AE45"/>
    <mergeCell ref="AD46:AE46"/>
    <mergeCell ref="Z40:AA40"/>
    <mergeCell ref="AB40:AC40"/>
    <mergeCell ref="AF40:AG40"/>
    <mergeCell ref="J41:K41"/>
    <mergeCell ref="L41:M41"/>
    <mergeCell ref="P41:Q41"/>
    <mergeCell ref="R41:S41"/>
    <mergeCell ref="T41:U41"/>
    <mergeCell ref="X41:Y41"/>
    <mergeCell ref="Z41:AA41"/>
    <mergeCell ref="AB41:AC41"/>
    <mergeCell ref="AF41:AG41"/>
    <mergeCell ref="J42:K42"/>
    <mergeCell ref="L42:M42"/>
    <mergeCell ref="P42:Q42"/>
    <mergeCell ref="R42:S42"/>
    <mergeCell ref="T42:U42"/>
    <mergeCell ref="X42:Y42"/>
    <mergeCell ref="Z42:AA42"/>
    <mergeCell ref="AB42:AC42"/>
    <mergeCell ref="AF42:AG42"/>
    <mergeCell ref="N40:O40"/>
    <mergeCell ref="N41:O41"/>
    <mergeCell ref="N42:O42"/>
    <mergeCell ref="AD40:AE40"/>
    <mergeCell ref="AD41:AE41"/>
    <mergeCell ref="AD42:AE42"/>
    <mergeCell ref="Z34:AA34"/>
    <mergeCell ref="AB34:AC34"/>
    <mergeCell ref="AF34:AG34"/>
    <mergeCell ref="Z35:AA35"/>
    <mergeCell ref="AB35:AC35"/>
    <mergeCell ref="AF35:AG35"/>
    <mergeCell ref="Z36:AA36"/>
    <mergeCell ref="AB36:AC36"/>
    <mergeCell ref="AF36:AG36"/>
    <mergeCell ref="Z37:AA37"/>
    <mergeCell ref="AB37:AC37"/>
    <mergeCell ref="AF37:AG37"/>
    <mergeCell ref="Z38:AA38"/>
    <mergeCell ref="AB38:AC38"/>
    <mergeCell ref="AF38:AG38"/>
    <mergeCell ref="Z39:AA39"/>
    <mergeCell ref="AB39:AC39"/>
    <mergeCell ref="AF39:AG39"/>
    <mergeCell ref="AD34:AE34"/>
    <mergeCell ref="AD35:AE35"/>
    <mergeCell ref="AD36:AE36"/>
    <mergeCell ref="AD37:AE37"/>
    <mergeCell ref="AD38:AE38"/>
    <mergeCell ref="AD39:AE39"/>
    <mergeCell ref="Z29:AA29"/>
    <mergeCell ref="AB29:AC29"/>
    <mergeCell ref="AF29:AG29"/>
    <mergeCell ref="T28:U28"/>
    <mergeCell ref="X28:Y28"/>
    <mergeCell ref="J30:K30"/>
    <mergeCell ref="L30:M30"/>
    <mergeCell ref="Z30:AA30"/>
    <mergeCell ref="AB30:AC30"/>
    <mergeCell ref="AF30:AG30"/>
    <mergeCell ref="Z31:AA31"/>
    <mergeCell ref="AB31:AC31"/>
    <mergeCell ref="AF31:AG31"/>
    <mergeCell ref="Z32:AA32"/>
    <mergeCell ref="AB32:AC32"/>
    <mergeCell ref="AF32:AG32"/>
    <mergeCell ref="J33:K33"/>
    <mergeCell ref="L33:M33"/>
    <mergeCell ref="Z33:AA33"/>
    <mergeCell ref="AB33:AC33"/>
    <mergeCell ref="AF33:AG33"/>
    <mergeCell ref="Z25:AA25"/>
    <mergeCell ref="AB25:AC25"/>
    <mergeCell ref="AF25:AG25"/>
    <mergeCell ref="Z26:AA26"/>
    <mergeCell ref="AB26:AC26"/>
    <mergeCell ref="AF26:AG26"/>
    <mergeCell ref="J27:K27"/>
    <mergeCell ref="L27:M27"/>
    <mergeCell ref="Z27:AA27"/>
    <mergeCell ref="AB27:AC27"/>
    <mergeCell ref="AF27:AG27"/>
    <mergeCell ref="P27:Q27"/>
    <mergeCell ref="R27:S27"/>
    <mergeCell ref="T27:U27"/>
    <mergeCell ref="X27:Y27"/>
    <mergeCell ref="J28:K28"/>
    <mergeCell ref="L28:M28"/>
    <mergeCell ref="P28:Q28"/>
    <mergeCell ref="R28:S28"/>
    <mergeCell ref="Z28:AA28"/>
    <mergeCell ref="AB28:AC28"/>
    <mergeCell ref="AF28:AG28"/>
    <mergeCell ref="R25:S25"/>
    <mergeCell ref="AB22:AC22"/>
    <mergeCell ref="AF22:AG22"/>
    <mergeCell ref="P21:Q21"/>
    <mergeCell ref="R21:S21"/>
    <mergeCell ref="T21:U21"/>
    <mergeCell ref="X21:Y21"/>
    <mergeCell ref="T22:U22"/>
    <mergeCell ref="X22:Y22"/>
    <mergeCell ref="J23:K23"/>
    <mergeCell ref="L23:M23"/>
    <mergeCell ref="P23:Q23"/>
    <mergeCell ref="Z23:AA23"/>
    <mergeCell ref="AB23:AC23"/>
    <mergeCell ref="AF23:AG23"/>
    <mergeCell ref="J24:K24"/>
    <mergeCell ref="L24:M24"/>
    <mergeCell ref="Z24:AA24"/>
    <mergeCell ref="AB24:AC24"/>
    <mergeCell ref="AF24:AG24"/>
    <mergeCell ref="J22:K22"/>
    <mergeCell ref="L22:M22"/>
    <mergeCell ref="P22:Q22"/>
    <mergeCell ref="R22:S22"/>
    <mergeCell ref="Z22:AA22"/>
    <mergeCell ref="AF17:AG17"/>
    <mergeCell ref="T16:U16"/>
    <mergeCell ref="X16:Y16"/>
    <mergeCell ref="J18:K18"/>
    <mergeCell ref="L18:M18"/>
    <mergeCell ref="Z18:AA18"/>
    <mergeCell ref="AB18:AC18"/>
    <mergeCell ref="AF18:AG18"/>
    <mergeCell ref="Z19:AA19"/>
    <mergeCell ref="AB19:AC19"/>
    <mergeCell ref="AF19:AG19"/>
    <mergeCell ref="Z20:AA20"/>
    <mergeCell ref="AB20:AC20"/>
    <mergeCell ref="AF20:AG20"/>
    <mergeCell ref="J21:K21"/>
    <mergeCell ref="L21:M21"/>
    <mergeCell ref="Z21:AA21"/>
    <mergeCell ref="AB21:AC21"/>
    <mergeCell ref="AF21:AG21"/>
    <mergeCell ref="X17:Y17"/>
    <mergeCell ref="P18:Q18"/>
    <mergeCell ref="R18:S18"/>
    <mergeCell ref="T18:U18"/>
    <mergeCell ref="X18:Y18"/>
    <mergeCell ref="X19:Y19"/>
    <mergeCell ref="J17:K17"/>
    <mergeCell ref="L17:M17"/>
    <mergeCell ref="P17:Q17"/>
    <mergeCell ref="Z17:AA17"/>
    <mergeCell ref="AB17:AC17"/>
    <mergeCell ref="AF14:AG14"/>
    <mergeCell ref="J15:K15"/>
    <mergeCell ref="L15:M15"/>
    <mergeCell ref="Z15:AA15"/>
    <mergeCell ref="AB15:AC15"/>
    <mergeCell ref="AF15:AG15"/>
    <mergeCell ref="P15:Q15"/>
    <mergeCell ref="R15:S15"/>
    <mergeCell ref="T15:U15"/>
    <mergeCell ref="X15:Y15"/>
    <mergeCell ref="J16:K16"/>
    <mergeCell ref="L16:M16"/>
    <mergeCell ref="P16:Q16"/>
    <mergeCell ref="R16:S16"/>
    <mergeCell ref="Z16:AA16"/>
    <mergeCell ref="AB16:AC16"/>
    <mergeCell ref="AF16:AG16"/>
    <mergeCell ref="T14:U14"/>
    <mergeCell ref="X14:Y14"/>
    <mergeCell ref="AF11:AG11"/>
    <mergeCell ref="P9:Q9"/>
    <mergeCell ref="R9:S9"/>
    <mergeCell ref="T9:U9"/>
    <mergeCell ref="X9:Y9"/>
    <mergeCell ref="T10:U10"/>
    <mergeCell ref="X10:Y10"/>
    <mergeCell ref="X11:Y11"/>
    <mergeCell ref="AF12:AG12"/>
    <mergeCell ref="Z13:AA13"/>
    <mergeCell ref="AB13:AC13"/>
    <mergeCell ref="AF13:AG13"/>
    <mergeCell ref="X12:Y12"/>
    <mergeCell ref="D50:E50"/>
    <mergeCell ref="H50:I50"/>
    <mergeCell ref="L6:M6"/>
    <mergeCell ref="P6:Q6"/>
    <mergeCell ref="T6:U6"/>
    <mergeCell ref="X6:Y6"/>
    <mergeCell ref="AB6:AC6"/>
    <mergeCell ref="L7:M7"/>
    <mergeCell ref="P7:Q7"/>
    <mergeCell ref="T7:U7"/>
    <mergeCell ref="X7:Y7"/>
    <mergeCell ref="AB7:AC7"/>
    <mergeCell ref="Z8:AA8"/>
    <mergeCell ref="AB8:AC8"/>
    <mergeCell ref="J9:K9"/>
    <mergeCell ref="L9:M9"/>
    <mergeCell ref="Z9:AA9"/>
    <mergeCell ref="AB9:AC9"/>
    <mergeCell ref="J12:K12"/>
    <mergeCell ref="B44:C44"/>
    <mergeCell ref="J44:K44"/>
    <mergeCell ref="L44:M44"/>
    <mergeCell ref="P44:Q44"/>
    <mergeCell ref="R44:S44"/>
    <mergeCell ref="T44:U44"/>
    <mergeCell ref="X44:Y44"/>
    <mergeCell ref="D43:E43"/>
    <mergeCell ref="H43:I43"/>
    <mergeCell ref="D44:E44"/>
    <mergeCell ref="H44:I44"/>
    <mergeCell ref="J43:K43"/>
    <mergeCell ref="L43:M43"/>
    <mergeCell ref="B50:C50"/>
    <mergeCell ref="B49:C49"/>
    <mergeCell ref="P45:Q45"/>
    <mergeCell ref="R45:S45"/>
    <mergeCell ref="T45:U45"/>
    <mergeCell ref="X45:Y45"/>
    <mergeCell ref="B46:C46"/>
    <mergeCell ref="J46:K46"/>
    <mergeCell ref="L46:M46"/>
    <mergeCell ref="P46:Q46"/>
    <mergeCell ref="R46:S46"/>
    <mergeCell ref="T46:U46"/>
    <mergeCell ref="X46:Y46"/>
    <mergeCell ref="D45:E45"/>
    <mergeCell ref="H45:I45"/>
    <mergeCell ref="D46:E46"/>
    <mergeCell ref="H46:I46"/>
    <mergeCell ref="D49:E49"/>
    <mergeCell ref="H49:I49"/>
    <mergeCell ref="B41:C41"/>
    <mergeCell ref="D41:E41"/>
    <mergeCell ref="H41:I41"/>
    <mergeCell ref="D42:E42"/>
    <mergeCell ref="H42:I42"/>
    <mergeCell ref="P39:Q39"/>
    <mergeCell ref="R39:S39"/>
    <mergeCell ref="T39:U39"/>
    <mergeCell ref="X39:Y39"/>
    <mergeCell ref="B40:C40"/>
    <mergeCell ref="J40:K40"/>
    <mergeCell ref="L40:M40"/>
    <mergeCell ref="P40:Q40"/>
    <mergeCell ref="R40:S40"/>
    <mergeCell ref="T40:U40"/>
    <mergeCell ref="X40:Y40"/>
    <mergeCell ref="B39:C39"/>
    <mergeCell ref="J39:K39"/>
    <mergeCell ref="L39:M39"/>
    <mergeCell ref="D39:E39"/>
    <mergeCell ref="H39:I39"/>
    <mergeCell ref="D40:E40"/>
    <mergeCell ref="H40:I40"/>
    <mergeCell ref="F39:G39"/>
    <mergeCell ref="F40:G40"/>
    <mergeCell ref="F41:G41"/>
    <mergeCell ref="F42:G42"/>
    <mergeCell ref="N39:O39"/>
    <mergeCell ref="T37:U37"/>
    <mergeCell ref="X37:Y37"/>
    <mergeCell ref="B38:C38"/>
    <mergeCell ref="J38:K38"/>
    <mergeCell ref="L38:M38"/>
    <mergeCell ref="P38:Q38"/>
    <mergeCell ref="R38:S38"/>
    <mergeCell ref="T38:U38"/>
    <mergeCell ref="X38:Y38"/>
    <mergeCell ref="B37:C37"/>
    <mergeCell ref="J37:K37"/>
    <mergeCell ref="L37:M37"/>
    <mergeCell ref="P37:Q37"/>
    <mergeCell ref="R37:S37"/>
    <mergeCell ref="D37:E37"/>
    <mergeCell ref="H37:I37"/>
    <mergeCell ref="D38:E38"/>
    <mergeCell ref="H38:I38"/>
    <mergeCell ref="F37:G37"/>
    <mergeCell ref="F38:G38"/>
    <mergeCell ref="N37:O37"/>
    <mergeCell ref="N38:O38"/>
    <mergeCell ref="T35:U35"/>
    <mergeCell ref="X35:Y35"/>
    <mergeCell ref="P36:Q36"/>
    <mergeCell ref="R36:S36"/>
    <mergeCell ref="T36:U36"/>
    <mergeCell ref="X36:Y36"/>
    <mergeCell ref="P33:Q33"/>
    <mergeCell ref="R33:S33"/>
    <mergeCell ref="T33:U33"/>
    <mergeCell ref="X33:Y33"/>
    <mergeCell ref="T34:U34"/>
    <mergeCell ref="X34:Y34"/>
    <mergeCell ref="J36:K36"/>
    <mergeCell ref="L36:M36"/>
    <mergeCell ref="B35:C35"/>
    <mergeCell ref="J35:K35"/>
    <mergeCell ref="L35:M35"/>
    <mergeCell ref="P35:Q35"/>
    <mergeCell ref="R35:S35"/>
    <mergeCell ref="B36:C36"/>
    <mergeCell ref="D35:E35"/>
    <mergeCell ref="H35:I35"/>
    <mergeCell ref="D36:E36"/>
    <mergeCell ref="H36:I36"/>
    <mergeCell ref="J34:K34"/>
    <mergeCell ref="L34:M34"/>
    <mergeCell ref="P34:Q34"/>
    <mergeCell ref="R34:S34"/>
    <mergeCell ref="B34:C34"/>
    <mergeCell ref="B33:C33"/>
    <mergeCell ref="D33:E33"/>
    <mergeCell ref="H33:I33"/>
    <mergeCell ref="D34:E34"/>
    <mergeCell ref="H34:I34"/>
    <mergeCell ref="T31:U31"/>
    <mergeCell ref="X31:Y31"/>
    <mergeCell ref="B32:C32"/>
    <mergeCell ref="J32:K32"/>
    <mergeCell ref="L32:M32"/>
    <mergeCell ref="P32:Q32"/>
    <mergeCell ref="R32:S32"/>
    <mergeCell ref="T32:U32"/>
    <mergeCell ref="X32:Y32"/>
    <mergeCell ref="B31:C31"/>
    <mergeCell ref="J31:K31"/>
    <mergeCell ref="L31:M31"/>
    <mergeCell ref="P31:Q31"/>
    <mergeCell ref="R31:S31"/>
    <mergeCell ref="D31:E31"/>
    <mergeCell ref="H31:I31"/>
    <mergeCell ref="D32:E32"/>
    <mergeCell ref="H32:I32"/>
    <mergeCell ref="D25:E25"/>
    <mergeCell ref="H25:I25"/>
    <mergeCell ref="D26:E26"/>
    <mergeCell ref="H26:I26"/>
    <mergeCell ref="B30:C30"/>
    <mergeCell ref="B29:C29"/>
    <mergeCell ref="D29:E29"/>
    <mergeCell ref="H29:I29"/>
    <mergeCell ref="D30:E30"/>
    <mergeCell ref="H30:I30"/>
    <mergeCell ref="R29:S29"/>
    <mergeCell ref="T29:U29"/>
    <mergeCell ref="X29:Y29"/>
    <mergeCell ref="P30:Q30"/>
    <mergeCell ref="R30:S30"/>
    <mergeCell ref="T30:U30"/>
    <mergeCell ref="X30:Y30"/>
    <mergeCell ref="J29:K29"/>
    <mergeCell ref="L29:M29"/>
    <mergeCell ref="P29:Q29"/>
    <mergeCell ref="B24:C24"/>
    <mergeCell ref="B23:C23"/>
    <mergeCell ref="D23:E23"/>
    <mergeCell ref="H23:I23"/>
    <mergeCell ref="D24:E24"/>
    <mergeCell ref="H24:I24"/>
    <mergeCell ref="R23:S23"/>
    <mergeCell ref="T23:U23"/>
    <mergeCell ref="X23:Y23"/>
    <mergeCell ref="P24:Q24"/>
    <mergeCell ref="R24:S24"/>
    <mergeCell ref="T24:U24"/>
    <mergeCell ref="X24:Y24"/>
    <mergeCell ref="B28:C28"/>
    <mergeCell ref="B27:C27"/>
    <mergeCell ref="D27:E27"/>
    <mergeCell ref="H27:I27"/>
    <mergeCell ref="D28:E28"/>
    <mergeCell ref="H28:I28"/>
    <mergeCell ref="T25:U25"/>
    <mergeCell ref="X25:Y25"/>
    <mergeCell ref="B26:C26"/>
    <mergeCell ref="J26:K26"/>
    <mergeCell ref="L26:M26"/>
    <mergeCell ref="P26:Q26"/>
    <mergeCell ref="R26:S26"/>
    <mergeCell ref="T26:U26"/>
    <mergeCell ref="X26:Y26"/>
    <mergeCell ref="B25:C25"/>
    <mergeCell ref="J25:K25"/>
    <mergeCell ref="L25:M25"/>
    <mergeCell ref="P25:Q25"/>
    <mergeCell ref="B20:C20"/>
    <mergeCell ref="J20:K20"/>
    <mergeCell ref="L20:M20"/>
    <mergeCell ref="P20:Q20"/>
    <mergeCell ref="R20:S20"/>
    <mergeCell ref="T20:U20"/>
    <mergeCell ref="X20:Y20"/>
    <mergeCell ref="B19:C19"/>
    <mergeCell ref="J19:K19"/>
    <mergeCell ref="L19:M19"/>
    <mergeCell ref="P19:Q19"/>
    <mergeCell ref="R19:S19"/>
    <mergeCell ref="D19:E19"/>
    <mergeCell ref="H19:I19"/>
    <mergeCell ref="D20:E20"/>
    <mergeCell ref="H20:I20"/>
    <mergeCell ref="L13:M13"/>
    <mergeCell ref="P13:Q13"/>
    <mergeCell ref="R13:S13"/>
    <mergeCell ref="D13:E13"/>
    <mergeCell ref="H13:I13"/>
    <mergeCell ref="D14:E14"/>
    <mergeCell ref="H14:I14"/>
    <mergeCell ref="B18:C18"/>
    <mergeCell ref="B17:C17"/>
    <mergeCell ref="D17:E17"/>
    <mergeCell ref="H17:I17"/>
    <mergeCell ref="D18:E18"/>
    <mergeCell ref="H18:I18"/>
    <mergeCell ref="R17:S17"/>
    <mergeCell ref="T17:U17"/>
    <mergeCell ref="X13:Y13"/>
    <mergeCell ref="B22:C22"/>
    <mergeCell ref="B21:C21"/>
    <mergeCell ref="D21:E21"/>
    <mergeCell ref="H21:I21"/>
    <mergeCell ref="D22:E22"/>
    <mergeCell ref="H22:I22"/>
    <mergeCell ref="T19:U19"/>
    <mergeCell ref="D48:E48"/>
    <mergeCell ref="H48:I48"/>
    <mergeCell ref="B12:C12"/>
    <mergeCell ref="B11:C11"/>
    <mergeCell ref="D11:E11"/>
    <mergeCell ref="H11:I11"/>
    <mergeCell ref="D12:E12"/>
    <mergeCell ref="H12:I12"/>
    <mergeCell ref="R11:S11"/>
    <mergeCell ref="T11:U11"/>
    <mergeCell ref="P12:Q12"/>
    <mergeCell ref="R12:S12"/>
    <mergeCell ref="T12:U12"/>
    <mergeCell ref="B16:C16"/>
    <mergeCell ref="B15:C15"/>
    <mergeCell ref="D15:E15"/>
    <mergeCell ref="H15:I15"/>
    <mergeCell ref="D16:E16"/>
    <mergeCell ref="H16:I16"/>
    <mergeCell ref="T13:U13"/>
    <mergeCell ref="B14:C14"/>
    <mergeCell ref="J14:K14"/>
    <mergeCell ref="L14:M14"/>
    <mergeCell ref="P14:Q14"/>
    <mergeCell ref="R14:S14"/>
    <mergeCell ref="B13:C13"/>
    <mergeCell ref="J13:K13"/>
    <mergeCell ref="Z6:AA6"/>
    <mergeCell ref="B7:C7"/>
    <mergeCell ref="J7:K7"/>
    <mergeCell ref="R7:S7"/>
    <mergeCell ref="Z7:AA7"/>
    <mergeCell ref="D7:E7"/>
    <mergeCell ref="H7:I7"/>
    <mergeCell ref="D8:E8"/>
    <mergeCell ref="H8:I8"/>
    <mergeCell ref="B2:AG4"/>
    <mergeCell ref="R6:S6"/>
    <mergeCell ref="B5:I5"/>
    <mergeCell ref="J5:Q5"/>
    <mergeCell ref="R5:Y5"/>
    <mergeCell ref="Z5:AG5"/>
    <mergeCell ref="B6:C6"/>
    <mergeCell ref="J6:K6"/>
    <mergeCell ref="D6:E6"/>
    <mergeCell ref="H6:I6"/>
    <mergeCell ref="AF6:AG6"/>
    <mergeCell ref="AF7:AG7"/>
    <mergeCell ref="AF8:AG8"/>
    <mergeCell ref="AF9:AG9"/>
    <mergeCell ref="J10:K10"/>
    <mergeCell ref="L10:M10"/>
    <mergeCell ref="P10:Q10"/>
    <mergeCell ref="R10:S10"/>
    <mergeCell ref="Z10:AA10"/>
    <mergeCell ref="AB10:AC10"/>
    <mergeCell ref="AF10:AG10"/>
    <mergeCell ref="B51:C51"/>
    <mergeCell ref="D51:E51"/>
    <mergeCell ref="H51:I51"/>
    <mergeCell ref="J51:K51"/>
    <mergeCell ref="L51:M51"/>
    <mergeCell ref="P51:Q51"/>
    <mergeCell ref="R51:S51"/>
    <mergeCell ref="T51:U51"/>
    <mergeCell ref="X51:Y51"/>
    <mergeCell ref="Z51:AA51"/>
    <mergeCell ref="AB51:AC51"/>
    <mergeCell ref="AF51:AG51"/>
    <mergeCell ref="B8:C8"/>
    <mergeCell ref="J8:K8"/>
    <mergeCell ref="L8:M8"/>
    <mergeCell ref="P8:Q8"/>
    <mergeCell ref="R8:S8"/>
    <mergeCell ref="T8:U8"/>
    <mergeCell ref="X8:Y8"/>
    <mergeCell ref="B10:C10"/>
    <mergeCell ref="B9:C9"/>
    <mergeCell ref="D9:E9"/>
    <mergeCell ref="H9:I9"/>
    <mergeCell ref="D10:E10"/>
    <mergeCell ref="H10:I10"/>
    <mergeCell ref="B48:C48"/>
    <mergeCell ref="B45:C45"/>
    <mergeCell ref="B42:C42"/>
    <mergeCell ref="B43:C43"/>
    <mergeCell ref="B47:C47"/>
    <mergeCell ref="D47:E47"/>
    <mergeCell ref="H47:I47"/>
    <mergeCell ref="Z52:AA52"/>
    <mergeCell ref="AB52:AC52"/>
    <mergeCell ref="AF52:AG52"/>
    <mergeCell ref="B53:C53"/>
    <mergeCell ref="D53:E53"/>
    <mergeCell ref="H53:I53"/>
    <mergeCell ref="J53:K53"/>
    <mergeCell ref="L53:M53"/>
    <mergeCell ref="P53:Q53"/>
    <mergeCell ref="R53:S53"/>
    <mergeCell ref="T53:U53"/>
    <mergeCell ref="X53:Y53"/>
    <mergeCell ref="Z53:AA53"/>
    <mergeCell ref="AB53:AC53"/>
    <mergeCell ref="AF53:AG53"/>
    <mergeCell ref="B52:C52"/>
    <mergeCell ref="D52:E52"/>
    <mergeCell ref="H52:I52"/>
    <mergeCell ref="J52:K52"/>
    <mergeCell ref="L52:M52"/>
    <mergeCell ref="P52:Q52"/>
    <mergeCell ref="R52:S52"/>
    <mergeCell ref="T52:U52"/>
    <mergeCell ref="X52:Y52"/>
    <mergeCell ref="V52:W52"/>
    <mergeCell ref="V53:W53"/>
    <mergeCell ref="Z54:AA54"/>
    <mergeCell ref="AB54:AC54"/>
    <mergeCell ref="AF54:AG54"/>
    <mergeCell ref="B55:C55"/>
    <mergeCell ref="D55:E55"/>
    <mergeCell ref="H55:I55"/>
    <mergeCell ref="J55:K55"/>
    <mergeCell ref="L55:M55"/>
    <mergeCell ref="P55:Q55"/>
    <mergeCell ref="R55:S55"/>
    <mergeCell ref="T55:U55"/>
    <mergeCell ref="X55:Y55"/>
    <mergeCell ref="Z55:AA55"/>
    <mergeCell ref="AB55:AC55"/>
    <mergeCell ref="AF55:AG55"/>
    <mergeCell ref="B54:C54"/>
    <mergeCell ref="D54:E54"/>
    <mergeCell ref="H54:I54"/>
    <mergeCell ref="J54:K54"/>
    <mergeCell ref="L54:M54"/>
    <mergeCell ref="P54:Q54"/>
    <mergeCell ref="R54:S54"/>
    <mergeCell ref="T54:U54"/>
    <mergeCell ref="X54:Y54"/>
    <mergeCell ref="V54:W54"/>
    <mergeCell ref="V55:W55"/>
    <mergeCell ref="Z56:AA56"/>
    <mergeCell ref="AB56:AC56"/>
    <mergeCell ref="AF56:AG56"/>
    <mergeCell ref="B57:C57"/>
    <mergeCell ref="D57:E57"/>
    <mergeCell ref="H57:I57"/>
    <mergeCell ref="J57:K57"/>
    <mergeCell ref="L57:M57"/>
    <mergeCell ref="P57:Q57"/>
    <mergeCell ref="R57:S57"/>
    <mergeCell ref="T57:U57"/>
    <mergeCell ref="X57:Y57"/>
    <mergeCell ref="Z57:AA57"/>
    <mergeCell ref="AB57:AC57"/>
    <mergeCell ref="AF57:AG57"/>
    <mergeCell ref="B56:C56"/>
    <mergeCell ref="D56:E56"/>
    <mergeCell ref="H56:I56"/>
    <mergeCell ref="J56:K56"/>
    <mergeCell ref="L56:M56"/>
    <mergeCell ref="P56:Q56"/>
    <mergeCell ref="R56:S56"/>
    <mergeCell ref="T56:U56"/>
    <mergeCell ref="X56:Y56"/>
    <mergeCell ref="V56:W56"/>
    <mergeCell ref="V57:W57"/>
    <mergeCell ref="Z58:AA58"/>
    <mergeCell ref="AB58:AC58"/>
    <mergeCell ref="AF58:AG58"/>
    <mergeCell ref="B59:C59"/>
    <mergeCell ref="D59:E59"/>
    <mergeCell ref="H59:I59"/>
    <mergeCell ref="J59:K59"/>
    <mergeCell ref="L59:M59"/>
    <mergeCell ref="P59:Q59"/>
    <mergeCell ref="R59:S59"/>
    <mergeCell ref="T59:U59"/>
    <mergeCell ref="X59:Y59"/>
    <mergeCell ref="Z59:AA59"/>
    <mergeCell ref="AB59:AC59"/>
    <mergeCell ref="AF59:AG59"/>
    <mergeCell ref="B58:C58"/>
    <mergeCell ref="D58:E58"/>
    <mergeCell ref="H58:I58"/>
    <mergeCell ref="J58:K58"/>
    <mergeCell ref="L58:M58"/>
    <mergeCell ref="P58:Q58"/>
    <mergeCell ref="R58:S58"/>
    <mergeCell ref="T58:U58"/>
    <mergeCell ref="X58:Y58"/>
    <mergeCell ref="V58:W58"/>
    <mergeCell ref="V59:W59"/>
    <mergeCell ref="Z60:AA60"/>
    <mergeCell ref="AB60:AC60"/>
    <mergeCell ref="AF60:AG60"/>
    <mergeCell ref="B61:C61"/>
    <mergeCell ref="D61:E61"/>
    <mergeCell ref="H61:I61"/>
    <mergeCell ref="J61:K61"/>
    <mergeCell ref="L61:M61"/>
    <mergeCell ref="P61:Q61"/>
    <mergeCell ref="R61:S61"/>
    <mergeCell ref="T61:U61"/>
    <mergeCell ref="X61:Y61"/>
    <mergeCell ref="Z61:AA61"/>
    <mergeCell ref="AB61:AC61"/>
    <mergeCell ref="AF61:AG61"/>
    <mergeCell ref="B60:C60"/>
    <mergeCell ref="D60:E60"/>
    <mergeCell ref="H60:I60"/>
    <mergeCell ref="J60:K60"/>
    <mergeCell ref="L60:M60"/>
    <mergeCell ref="P60:Q60"/>
    <mergeCell ref="R60:S60"/>
    <mergeCell ref="T60:U60"/>
    <mergeCell ref="X60:Y60"/>
    <mergeCell ref="F60:G60"/>
    <mergeCell ref="F61:G61"/>
    <mergeCell ref="V60:W60"/>
    <mergeCell ref="V61:W61"/>
    <mergeCell ref="Z62:AA62"/>
    <mergeCell ref="AB62:AC62"/>
    <mergeCell ref="AF62:AG62"/>
    <mergeCell ref="B63:C63"/>
    <mergeCell ref="D63:E63"/>
    <mergeCell ref="H63:I63"/>
    <mergeCell ref="J63:K63"/>
    <mergeCell ref="L63:M63"/>
    <mergeCell ref="P63:Q63"/>
    <mergeCell ref="R63:S63"/>
    <mergeCell ref="T63:U63"/>
    <mergeCell ref="X63:Y63"/>
    <mergeCell ref="Z63:AA63"/>
    <mergeCell ref="AB63:AC63"/>
    <mergeCell ref="AF63:AG63"/>
    <mergeCell ref="B62:C62"/>
    <mergeCell ref="D62:E62"/>
    <mergeCell ref="H62:I62"/>
    <mergeCell ref="J62:K62"/>
    <mergeCell ref="L62:M62"/>
    <mergeCell ref="P62:Q62"/>
    <mergeCell ref="R62:S62"/>
    <mergeCell ref="T62:U62"/>
    <mergeCell ref="X62:Y62"/>
    <mergeCell ref="F62:G62"/>
    <mergeCell ref="F63:G63"/>
    <mergeCell ref="V62:W62"/>
    <mergeCell ref="V63:W63"/>
    <mergeCell ref="Z64:AA64"/>
    <mergeCell ref="AB64:AC64"/>
    <mergeCell ref="AF64:AG64"/>
    <mergeCell ref="B65:C65"/>
    <mergeCell ref="D65:E65"/>
    <mergeCell ref="H65:I65"/>
    <mergeCell ref="J65:K65"/>
    <mergeCell ref="L65:M65"/>
    <mergeCell ref="P65:Q65"/>
    <mergeCell ref="R65:S65"/>
    <mergeCell ref="T65:U65"/>
    <mergeCell ref="X65:Y65"/>
    <mergeCell ref="Z65:AA65"/>
    <mergeCell ref="AB65:AC65"/>
    <mergeCell ref="AF65:AG65"/>
    <mergeCell ref="B64:C64"/>
    <mergeCell ref="D64:E64"/>
    <mergeCell ref="H64:I64"/>
    <mergeCell ref="J64:K64"/>
    <mergeCell ref="L64:M64"/>
    <mergeCell ref="P64:Q64"/>
    <mergeCell ref="R64:S64"/>
    <mergeCell ref="T64:U64"/>
    <mergeCell ref="X64:Y64"/>
    <mergeCell ref="F64:G64"/>
    <mergeCell ref="F65:G65"/>
    <mergeCell ref="V64:W64"/>
    <mergeCell ref="V65:W65"/>
    <mergeCell ref="Z66:AA66"/>
    <mergeCell ref="AB66:AC66"/>
    <mergeCell ref="AF66:AG66"/>
    <mergeCell ref="B67:C67"/>
    <mergeCell ref="D67:E67"/>
    <mergeCell ref="H67:I67"/>
    <mergeCell ref="J67:K67"/>
    <mergeCell ref="L67:M67"/>
    <mergeCell ref="P67:Q67"/>
    <mergeCell ref="R67:S67"/>
    <mergeCell ref="T67:U67"/>
    <mergeCell ref="X67:Y67"/>
    <mergeCell ref="Z67:AA67"/>
    <mergeCell ref="AB67:AC67"/>
    <mergeCell ref="AF67:AG67"/>
    <mergeCell ref="B66:C66"/>
    <mergeCell ref="D66:E66"/>
    <mergeCell ref="H66:I66"/>
    <mergeCell ref="J66:K66"/>
    <mergeCell ref="L66:M66"/>
    <mergeCell ref="P66:Q66"/>
    <mergeCell ref="R66:S66"/>
    <mergeCell ref="T66:U66"/>
    <mergeCell ref="X66:Y66"/>
    <mergeCell ref="F66:G66"/>
    <mergeCell ref="F67:G67"/>
    <mergeCell ref="V66:W66"/>
    <mergeCell ref="V67:W67"/>
    <mergeCell ref="Z68:AA68"/>
    <mergeCell ref="AB68:AC68"/>
    <mergeCell ref="AF68:AG68"/>
    <mergeCell ref="B69:C69"/>
    <mergeCell ref="D69:E69"/>
    <mergeCell ref="H69:I69"/>
    <mergeCell ref="J69:K69"/>
    <mergeCell ref="L69:M69"/>
    <mergeCell ref="P69:Q69"/>
    <mergeCell ref="R69:S69"/>
    <mergeCell ref="T69:U69"/>
    <mergeCell ref="X69:Y69"/>
    <mergeCell ref="Z69:AA69"/>
    <mergeCell ref="AB69:AC69"/>
    <mergeCell ref="AF69:AG69"/>
    <mergeCell ref="B68:C68"/>
    <mergeCell ref="D68:E68"/>
    <mergeCell ref="H68:I68"/>
    <mergeCell ref="J68:K68"/>
    <mergeCell ref="L68:M68"/>
    <mergeCell ref="P68:Q68"/>
    <mergeCell ref="R68:S68"/>
    <mergeCell ref="T68:U68"/>
    <mergeCell ref="X68:Y68"/>
    <mergeCell ref="F68:G68"/>
    <mergeCell ref="F69:G69"/>
    <mergeCell ref="N68:O68"/>
    <mergeCell ref="N69:O69"/>
    <mergeCell ref="V68:W68"/>
    <mergeCell ref="V69:W69"/>
    <mergeCell ref="AD68:AE68"/>
    <mergeCell ref="AD69:AE69"/>
    <mergeCell ref="Z70:AA70"/>
    <mergeCell ref="AB70:AC70"/>
    <mergeCell ref="AF70:AG70"/>
    <mergeCell ref="B71:C71"/>
    <mergeCell ref="D71:E71"/>
    <mergeCell ref="H71:I71"/>
    <mergeCell ref="J71:K71"/>
    <mergeCell ref="L71:M71"/>
    <mergeCell ref="P71:Q71"/>
    <mergeCell ref="R71:S71"/>
    <mergeCell ref="T71:U71"/>
    <mergeCell ref="X71:Y71"/>
    <mergeCell ref="Z71:AA71"/>
    <mergeCell ref="AB71:AC71"/>
    <mergeCell ref="AF71:AG71"/>
    <mergeCell ref="B70:C70"/>
    <mergeCell ref="D70:E70"/>
    <mergeCell ref="H70:I70"/>
    <mergeCell ref="J70:K70"/>
    <mergeCell ref="L70:M70"/>
    <mergeCell ref="P70:Q70"/>
    <mergeCell ref="R70:S70"/>
    <mergeCell ref="T70:U70"/>
    <mergeCell ref="X70:Y70"/>
    <mergeCell ref="F70:G70"/>
    <mergeCell ref="F71:G71"/>
    <mergeCell ref="N70:O70"/>
    <mergeCell ref="N71:O71"/>
    <mergeCell ref="V70:W70"/>
    <mergeCell ref="V71:W71"/>
    <mergeCell ref="AD70:AE70"/>
    <mergeCell ref="AD71:AE71"/>
    <mergeCell ref="Z72:AA72"/>
    <mergeCell ref="AB72:AC72"/>
    <mergeCell ref="AF72:AG72"/>
    <mergeCell ref="B73:C73"/>
    <mergeCell ref="D73:E73"/>
    <mergeCell ref="H73:I73"/>
    <mergeCell ref="J73:K73"/>
    <mergeCell ref="L73:M73"/>
    <mergeCell ref="P73:Q73"/>
    <mergeCell ref="R73:S73"/>
    <mergeCell ref="T73:U73"/>
    <mergeCell ref="X73:Y73"/>
    <mergeCell ref="Z73:AA73"/>
    <mergeCell ref="AB73:AC73"/>
    <mergeCell ref="AF73:AG73"/>
    <mergeCell ref="B72:C72"/>
    <mergeCell ref="D72:E72"/>
    <mergeCell ref="H72:I72"/>
    <mergeCell ref="J72:K72"/>
    <mergeCell ref="L72:M72"/>
    <mergeCell ref="P72:Q72"/>
    <mergeCell ref="R72:S72"/>
    <mergeCell ref="T72:U72"/>
    <mergeCell ref="X72:Y72"/>
    <mergeCell ref="F72:G72"/>
    <mergeCell ref="F73:G73"/>
    <mergeCell ref="N72:O72"/>
    <mergeCell ref="N73:O73"/>
    <mergeCell ref="V72:W72"/>
    <mergeCell ref="V73:W73"/>
    <mergeCell ref="AD72:AE72"/>
    <mergeCell ref="AD73:AE73"/>
    <mergeCell ref="Z74:AA74"/>
    <mergeCell ref="AB74:AC74"/>
    <mergeCell ref="AF74:AG74"/>
    <mergeCell ref="B75:C75"/>
    <mergeCell ref="D75:E75"/>
    <mergeCell ref="H75:I75"/>
    <mergeCell ref="J75:K75"/>
    <mergeCell ref="L75:M75"/>
    <mergeCell ref="P75:Q75"/>
    <mergeCell ref="R75:S75"/>
    <mergeCell ref="T75:U75"/>
    <mergeCell ref="X75:Y75"/>
    <mergeCell ref="Z75:AA75"/>
    <mergeCell ref="AB75:AC75"/>
    <mergeCell ref="AF75:AG75"/>
    <mergeCell ref="B74:C74"/>
    <mergeCell ref="D74:E74"/>
    <mergeCell ref="H74:I74"/>
    <mergeCell ref="J74:K74"/>
    <mergeCell ref="L74:M74"/>
    <mergeCell ref="P74:Q74"/>
    <mergeCell ref="R74:S74"/>
    <mergeCell ref="T74:U74"/>
    <mergeCell ref="X74:Y74"/>
    <mergeCell ref="F74:G74"/>
    <mergeCell ref="F75:G75"/>
    <mergeCell ref="N74:O74"/>
    <mergeCell ref="N75:O75"/>
    <mergeCell ref="V74:W74"/>
    <mergeCell ref="V75:W75"/>
    <mergeCell ref="AD74:AE74"/>
    <mergeCell ref="AD75:AE75"/>
    <mergeCell ref="Z76:AA76"/>
    <mergeCell ref="AB76:AC76"/>
    <mergeCell ref="AF76:AG76"/>
    <mergeCell ref="B77:C77"/>
    <mergeCell ref="D77:E77"/>
    <mergeCell ref="H77:I77"/>
    <mergeCell ref="J77:K77"/>
    <mergeCell ref="L77:M77"/>
    <mergeCell ref="P77:Q77"/>
    <mergeCell ref="R77:S77"/>
    <mergeCell ref="T77:U77"/>
    <mergeCell ref="X77:Y77"/>
    <mergeCell ref="Z77:AA77"/>
    <mergeCell ref="AB77:AC77"/>
    <mergeCell ref="AF77:AG77"/>
    <mergeCell ref="B76:C76"/>
    <mergeCell ref="D76:E76"/>
    <mergeCell ref="H76:I76"/>
    <mergeCell ref="J76:K76"/>
    <mergeCell ref="L76:M76"/>
    <mergeCell ref="P76:Q76"/>
    <mergeCell ref="R76:S76"/>
    <mergeCell ref="T76:U76"/>
    <mergeCell ref="X76:Y76"/>
    <mergeCell ref="F76:G76"/>
    <mergeCell ref="F77:G77"/>
    <mergeCell ref="N76:O76"/>
    <mergeCell ref="N77:O77"/>
    <mergeCell ref="V76:W76"/>
    <mergeCell ref="V77:W77"/>
    <mergeCell ref="AD76:AE76"/>
    <mergeCell ref="AD77:AE77"/>
    <mergeCell ref="Z78:AA78"/>
    <mergeCell ref="AB78:AC78"/>
    <mergeCell ref="AF78:AG78"/>
    <mergeCell ref="B79:C79"/>
    <mergeCell ref="D79:E79"/>
    <mergeCell ref="H79:I79"/>
    <mergeCell ref="J79:K79"/>
    <mergeCell ref="L79:M79"/>
    <mergeCell ref="P79:Q79"/>
    <mergeCell ref="R79:S79"/>
    <mergeCell ref="T79:U79"/>
    <mergeCell ref="X79:Y79"/>
    <mergeCell ref="Z79:AA79"/>
    <mergeCell ref="AB79:AC79"/>
    <mergeCell ref="AF79:AG79"/>
    <mergeCell ref="B78:C78"/>
    <mergeCell ref="D78:E78"/>
    <mergeCell ref="H78:I78"/>
    <mergeCell ref="J78:K78"/>
    <mergeCell ref="L78:M78"/>
    <mergeCell ref="P78:Q78"/>
    <mergeCell ref="R78:S78"/>
    <mergeCell ref="T78:U78"/>
    <mergeCell ref="X78:Y78"/>
    <mergeCell ref="F78:G78"/>
    <mergeCell ref="F79:G79"/>
    <mergeCell ref="N78:O78"/>
    <mergeCell ref="N79:O79"/>
    <mergeCell ref="V78:W78"/>
    <mergeCell ref="V79:W79"/>
    <mergeCell ref="AD78:AE78"/>
    <mergeCell ref="AD79:AE79"/>
    <mergeCell ref="Z80:AA80"/>
    <mergeCell ref="AB80:AC80"/>
    <mergeCell ref="AF80:AG80"/>
    <mergeCell ref="B81:C81"/>
    <mergeCell ref="D81:E81"/>
    <mergeCell ref="H81:I81"/>
    <mergeCell ref="J81:K81"/>
    <mergeCell ref="L81:M81"/>
    <mergeCell ref="P81:Q81"/>
    <mergeCell ref="R81:S81"/>
    <mergeCell ref="T81:U81"/>
    <mergeCell ref="X81:Y81"/>
    <mergeCell ref="Z81:AA81"/>
    <mergeCell ref="AB81:AC81"/>
    <mergeCell ref="AF81:AG81"/>
    <mergeCell ref="B80:C80"/>
    <mergeCell ref="D80:E80"/>
    <mergeCell ref="H80:I80"/>
    <mergeCell ref="J80:K80"/>
    <mergeCell ref="L80:M80"/>
    <mergeCell ref="P80:Q80"/>
    <mergeCell ref="R80:S80"/>
    <mergeCell ref="T80:U80"/>
    <mergeCell ref="X80:Y80"/>
    <mergeCell ref="F80:G80"/>
    <mergeCell ref="F81:G81"/>
    <mergeCell ref="N80:O80"/>
    <mergeCell ref="N81:O81"/>
    <mergeCell ref="V80:W80"/>
    <mergeCell ref="V81:W81"/>
    <mergeCell ref="AD80:AE80"/>
    <mergeCell ref="AD81:AE81"/>
    <mergeCell ref="Z82:AA82"/>
    <mergeCell ref="AB82:AC82"/>
    <mergeCell ref="AF82:AG82"/>
    <mergeCell ref="B83:C83"/>
    <mergeCell ref="D83:E83"/>
    <mergeCell ref="H83:I83"/>
    <mergeCell ref="J83:K83"/>
    <mergeCell ref="L83:M83"/>
    <mergeCell ref="P83:Q83"/>
    <mergeCell ref="R83:S83"/>
    <mergeCell ref="T83:U83"/>
    <mergeCell ref="X83:Y83"/>
    <mergeCell ref="Z83:AA83"/>
    <mergeCell ref="AB83:AC83"/>
    <mergeCell ref="AF83:AG83"/>
    <mergeCell ref="B82:C82"/>
    <mergeCell ref="D82:E82"/>
    <mergeCell ref="H82:I82"/>
    <mergeCell ref="J82:K82"/>
    <mergeCell ref="L82:M82"/>
    <mergeCell ref="P82:Q82"/>
    <mergeCell ref="R82:S82"/>
    <mergeCell ref="T82:U82"/>
    <mergeCell ref="X82:Y82"/>
    <mergeCell ref="F82:G82"/>
    <mergeCell ref="F83:G83"/>
    <mergeCell ref="N82:O82"/>
    <mergeCell ref="N83:O83"/>
    <mergeCell ref="V82:W82"/>
    <mergeCell ref="V83:W83"/>
    <mergeCell ref="AD82:AE82"/>
    <mergeCell ref="AD83:AE83"/>
    <mergeCell ref="Z84:AA84"/>
    <mergeCell ref="AB84:AC84"/>
    <mergeCell ref="AF84:AG84"/>
    <mergeCell ref="B85:C85"/>
    <mergeCell ref="D85:E85"/>
    <mergeCell ref="H85:I85"/>
    <mergeCell ref="J85:K85"/>
    <mergeCell ref="L85:M85"/>
    <mergeCell ref="P85:Q85"/>
    <mergeCell ref="R85:S85"/>
    <mergeCell ref="T85:U85"/>
    <mergeCell ref="X85:Y85"/>
    <mergeCell ref="Z85:AA85"/>
    <mergeCell ref="AB85:AC85"/>
    <mergeCell ref="AF85:AG85"/>
    <mergeCell ref="B84:C84"/>
    <mergeCell ref="D84:E84"/>
    <mergeCell ref="H84:I84"/>
    <mergeCell ref="J84:K84"/>
    <mergeCell ref="L84:M84"/>
    <mergeCell ref="P84:Q84"/>
    <mergeCell ref="R84:S84"/>
    <mergeCell ref="T84:U84"/>
    <mergeCell ref="X84:Y84"/>
    <mergeCell ref="F84:G84"/>
    <mergeCell ref="F85:G85"/>
    <mergeCell ref="N84:O84"/>
    <mergeCell ref="N85:O85"/>
    <mergeCell ref="V84:W84"/>
    <mergeCell ref="V85:W85"/>
    <mergeCell ref="AD84:AE84"/>
    <mergeCell ref="AD85:AE85"/>
    <mergeCell ref="Z86:AA86"/>
    <mergeCell ref="AB86:AC86"/>
    <mergeCell ref="AF86:AG86"/>
    <mergeCell ref="B87:C87"/>
    <mergeCell ref="D87:E87"/>
    <mergeCell ref="H87:I87"/>
    <mergeCell ref="J87:K87"/>
    <mergeCell ref="L87:M87"/>
    <mergeCell ref="P87:Q87"/>
    <mergeCell ref="R87:S87"/>
    <mergeCell ref="T87:U87"/>
    <mergeCell ref="X87:Y87"/>
    <mergeCell ref="Z87:AA87"/>
    <mergeCell ref="AB87:AC87"/>
    <mergeCell ref="AF87:AG87"/>
    <mergeCell ref="B86:C86"/>
    <mergeCell ref="D86:E86"/>
    <mergeCell ref="H86:I86"/>
    <mergeCell ref="J86:K86"/>
    <mergeCell ref="L86:M86"/>
    <mergeCell ref="P86:Q86"/>
    <mergeCell ref="R86:S86"/>
    <mergeCell ref="T86:U86"/>
    <mergeCell ref="X86:Y86"/>
    <mergeCell ref="F86:G86"/>
    <mergeCell ref="F87:G87"/>
    <mergeCell ref="N86:O86"/>
    <mergeCell ref="N87:O87"/>
    <mergeCell ref="V86:W86"/>
    <mergeCell ref="V87:W87"/>
    <mergeCell ref="AD86:AE86"/>
    <mergeCell ref="AD87:AE87"/>
    <mergeCell ref="Z88:AA88"/>
    <mergeCell ref="AB88:AC88"/>
    <mergeCell ref="AF88:AG88"/>
    <mergeCell ref="B89:C89"/>
    <mergeCell ref="D89:E89"/>
    <mergeCell ref="H89:I89"/>
    <mergeCell ref="J89:K89"/>
    <mergeCell ref="L89:M89"/>
    <mergeCell ref="P89:Q89"/>
    <mergeCell ref="R89:S89"/>
    <mergeCell ref="T89:U89"/>
    <mergeCell ref="X89:Y89"/>
    <mergeCell ref="Z89:AA89"/>
    <mergeCell ref="AB89:AC89"/>
    <mergeCell ref="AF89:AG89"/>
    <mergeCell ref="B88:C88"/>
    <mergeCell ref="D88:E88"/>
    <mergeCell ref="H88:I88"/>
    <mergeCell ref="J88:K88"/>
    <mergeCell ref="L88:M88"/>
    <mergeCell ref="P88:Q88"/>
    <mergeCell ref="R88:S88"/>
    <mergeCell ref="T88:U88"/>
    <mergeCell ref="X88:Y88"/>
    <mergeCell ref="F88:G88"/>
    <mergeCell ref="F89:G89"/>
    <mergeCell ref="N88:O88"/>
    <mergeCell ref="N89:O89"/>
    <mergeCell ref="V88:W88"/>
    <mergeCell ref="V89:W89"/>
    <mergeCell ref="AD88:AE88"/>
    <mergeCell ref="AD89:AE89"/>
    <mergeCell ref="Z90:AA90"/>
    <mergeCell ref="AB90:AC90"/>
    <mergeCell ref="AF90:AG90"/>
    <mergeCell ref="B91:C91"/>
    <mergeCell ref="D91:E91"/>
    <mergeCell ref="H91:I91"/>
    <mergeCell ref="J91:K91"/>
    <mergeCell ref="L91:M91"/>
    <mergeCell ref="P91:Q91"/>
    <mergeCell ref="R91:S91"/>
    <mergeCell ref="T91:U91"/>
    <mergeCell ref="X91:Y91"/>
    <mergeCell ref="Z91:AA91"/>
    <mergeCell ref="AB91:AC91"/>
    <mergeCell ref="AF91:AG91"/>
    <mergeCell ref="B90:C90"/>
    <mergeCell ref="D90:E90"/>
    <mergeCell ref="H90:I90"/>
    <mergeCell ref="J90:K90"/>
    <mergeCell ref="L90:M90"/>
    <mergeCell ref="P90:Q90"/>
    <mergeCell ref="R90:S90"/>
    <mergeCell ref="T90:U90"/>
    <mergeCell ref="X90:Y90"/>
    <mergeCell ref="F90:G90"/>
    <mergeCell ref="F91:G91"/>
    <mergeCell ref="N90:O90"/>
    <mergeCell ref="N91:O91"/>
    <mergeCell ref="V90:W90"/>
    <mergeCell ref="V91:W91"/>
    <mergeCell ref="AD90:AE90"/>
    <mergeCell ref="AD91:AE91"/>
    <mergeCell ref="Z92:AA92"/>
    <mergeCell ref="AB92:AC92"/>
    <mergeCell ref="AF92:AG92"/>
    <mergeCell ref="B93:C93"/>
    <mergeCell ref="D93:E93"/>
    <mergeCell ref="H93:I93"/>
    <mergeCell ref="J93:K93"/>
    <mergeCell ref="L93:M93"/>
    <mergeCell ref="P93:Q93"/>
    <mergeCell ref="R93:S93"/>
    <mergeCell ref="T93:U93"/>
    <mergeCell ref="X93:Y93"/>
    <mergeCell ref="Z93:AA93"/>
    <mergeCell ref="AB93:AC93"/>
    <mergeCell ref="AF93:AG93"/>
    <mergeCell ref="B92:C92"/>
    <mergeCell ref="D92:E92"/>
    <mergeCell ref="H92:I92"/>
    <mergeCell ref="J92:K92"/>
    <mergeCell ref="L92:M92"/>
    <mergeCell ref="P92:Q92"/>
    <mergeCell ref="R92:S92"/>
    <mergeCell ref="T92:U92"/>
    <mergeCell ref="X92:Y92"/>
    <mergeCell ref="F92:G92"/>
    <mergeCell ref="F93:G93"/>
    <mergeCell ref="N92:O92"/>
    <mergeCell ref="N93:O93"/>
    <mergeCell ref="V92:W92"/>
    <mergeCell ref="V93:W93"/>
    <mergeCell ref="AD92:AE92"/>
    <mergeCell ref="AD93:AE93"/>
    <mergeCell ref="Z94:AA94"/>
    <mergeCell ref="AB94:AC94"/>
    <mergeCell ref="AF94:AG94"/>
    <mergeCell ref="B95:C95"/>
    <mergeCell ref="D95:E95"/>
    <mergeCell ref="H95:I95"/>
    <mergeCell ref="J95:K95"/>
    <mergeCell ref="L95:M95"/>
    <mergeCell ref="P95:Q95"/>
    <mergeCell ref="R95:S95"/>
    <mergeCell ref="T95:U95"/>
    <mergeCell ref="X95:Y95"/>
    <mergeCell ref="Z95:AA95"/>
    <mergeCell ref="AB95:AC95"/>
    <mergeCell ref="AF95:AG95"/>
    <mergeCell ref="B94:C94"/>
    <mergeCell ref="D94:E94"/>
    <mergeCell ref="H94:I94"/>
    <mergeCell ref="J94:K94"/>
    <mergeCell ref="L94:M94"/>
    <mergeCell ref="P94:Q94"/>
    <mergeCell ref="R94:S94"/>
    <mergeCell ref="T94:U94"/>
    <mergeCell ref="X94:Y94"/>
    <mergeCell ref="F94:G94"/>
    <mergeCell ref="F95:G95"/>
    <mergeCell ref="N94:O94"/>
    <mergeCell ref="N95:O95"/>
    <mergeCell ref="V94:W94"/>
    <mergeCell ref="V95:W95"/>
    <mergeCell ref="AD94:AE94"/>
    <mergeCell ref="AD95:AE95"/>
    <mergeCell ref="Z96:AA96"/>
    <mergeCell ref="AB96:AC96"/>
    <mergeCell ref="AF96:AG96"/>
    <mergeCell ref="B97:C97"/>
    <mergeCell ref="D97:E97"/>
    <mergeCell ref="H97:I97"/>
    <mergeCell ref="J97:K97"/>
    <mergeCell ref="L97:M97"/>
    <mergeCell ref="P97:Q97"/>
    <mergeCell ref="R97:S97"/>
    <mergeCell ref="T97:U97"/>
    <mergeCell ref="X97:Y97"/>
    <mergeCell ref="Z97:AA97"/>
    <mergeCell ref="AB97:AC97"/>
    <mergeCell ref="AF97:AG97"/>
    <mergeCell ref="B96:C96"/>
    <mergeCell ref="D96:E96"/>
    <mergeCell ref="H96:I96"/>
    <mergeCell ref="J96:K96"/>
    <mergeCell ref="L96:M96"/>
    <mergeCell ref="P96:Q96"/>
    <mergeCell ref="R96:S96"/>
    <mergeCell ref="T96:U96"/>
    <mergeCell ref="X96:Y96"/>
    <mergeCell ref="F96:G96"/>
    <mergeCell ref="F97:G97"/>
    <mergeCell ref="N96:O96"/>
    <mergeCell ref="N97:O97"/>
    <mergeCell ref="V96:W96"/>
    <mergeCell ref="V97:W97"/>
    <mergeCell ref="AD96:AE96"/>
    <mergeCell ref="AD97:AE97"/>
    <mergeCell ref="Z98:AA98"/>
    <mergeCell ref="AB98:AC98"/>
    <mergeCell ref="AF98:AG98"/>
    <mergeCell ref="B99:C99"/>
    <mergeCell ref="D99:E99"/>
    <mergeCell ref="H99:I99"/>
    <mergeCell ref="J99:K99"/>
    <mergeCell ref="L99:M99"/>
    <mergeCell ref="P99:Q99"/>
    <mergeCell ref="R99:S99"/>
    <mergeCell ref="T99:U99"/>
    <mergeCell ref="X99:Y99"/>
    <mergeCell ref="Z99:AA99"/>
    <mergeCell ref="AB99:AC99"/>
    <mergeCell ref="AF99:AG99"/>
    <mergeCell ref="B98:C98"/>
    <mergeCell ref="D98:E98"/>
    <mergeCell ref="H98:I98"/>
    <mergeCell ref="J98:K98"/>
    <mergeCell ref="L98:M98"/>
    <mergeCell ref="P98:Q98"/>
    <mergeCell ref="R98:S98"/>
    <mergeCell ref="T98:U98"/>
    <mergeCell ref="X98:Y98"/>
    <mergeCell ref="F98:G98"/>
    <mergeCell ref="F99:G99"/>
    <mergeCell ref="N98:O98"/>
    <mergeCell ref="N99:O99"/>
    <mergeCell ref="V98:W98"/>
    <mergeCell ref="V99:W99"/>
    <mergeCell ref="AD98:AE98"/>
    <mergeCell ref="AD99:AE99"/>
    <mergeCell ref="Z100:AA100"/>
    <mergeCell ref="AB100:AC100"/>
    <mergeCell ref="AF100:AG100"/>
    <mergeCell ref="B101:C101"/>
    <mergeCell ref="D101:E101"/>
    <mergeCell ref="H101:I101"/>
    <mergeCell ref="J101:K101"/>
    <mergeCell ref="L101:M101"/>
    <mergeCell ref="P101:Q101"/>
    <mergeCell ref="R101:S101"/>
    <mergeCell ref="T101:U101"/>
    <mergeCell ref="X101:Y101"/>
    <mergeCell ref="Z101:AA101"/>
    <mergeCell ref="AB101:AC101"/>
    <mergeCell ref="AF101:AG101"/>
    <mergeCell ref="B100:C100"/>
    <mergeCell ref="D100:E100"/>
    <mergeCell ref="H100:I100"/>
    <mergeCell ref="J100:K100"/>
    <mergeCell ref="L100:M100"/>
    <mergeCell ref="P100:Q100"/>
    <mergeCell ref="R100:S100"/>
    <mergeCell ref="T100:U100"/>
    <mergeCell ref="X100:Y100"/>
    <mergeCell ref="F100:G100"/>
    <mergeCell ref="F101:G101"/>
    <mergeCell ref="N100:O100"/>
    <mergeCell ref="N101:O101"/>
    <mergeCell ref="V100:W100"/>
    <mergeCell ref="V101:W101"/>
    <mergeCell ref="AD100:AE100"/>
    <mergeCell ref="AD101:AE101"/>
    <mergeCell ref="Z102:AA102"/>
    <mergeCell ref="AB102:AC102"/>
    <mergeCell ref="AF102:AG102"/>
    <mergeCell ref="B103:C103"/>
    <mergeCell ref="D103:E103"/>
    <mergeCell ref="H103:I103"/>
    <mergeCell ref="J103:K103"/>
    <mergeCell ref="L103:M103"/>
    <mergeCell ref="P103:Q103"/>
    <mergeCell ref="R103:S103"/>
    <mergeCell ref="T103:U103"/>
    <mergeCell ref="X103:Y103"/>
    <mergeCell ref="Z103:AA103"/>
    <mergeCell ref="AB103:AC103"/>
    <mergeCell ref="AF103:AG103"/>
    <mergeCell ref="B102:C102"/>
    <mergeCell ref="D102:E102"/>
    <mergeCell ref="H102:I102"/>
    <mergeCell ref="J102:K102"/>
    <mergeCell ref="L102:M102"/>
    <mergeCell ref="P102:Q102"/>
    <mergeCell ref="R102:S102"/>
    <mergeCell ref="T102:U102"/>
    <mergeCell ref="X102:Y102"/>
    <mergeCell ref="F102:G102"/>
    <mergeCell ref="F103:G103"/>
    <mergeCell ref="N102:O102"/>
    <mergeCell ref="N103:O103"/>
    <mergeCell ref="V102:W102"/>
    <mergeCell ref="V103:W103"/>
    <mergeCell ref="AD102:AE102"/>
    <mergeCell ref="AD103:AE103"/>
    <mergeCell ref="Z104:AA104"/>
    <mergeCell ref="AB104:AC104"/>
    <mergeCell ref="AF104:AG104"/>
    <mergeCell ref="B105:C105"/>
    <mergeCell ref="D105:E105"/>
    <mergeCell ref="H105:I105"/>
    <mergeCell ref="J105:K105"/>
    <mergeCell ref="L105:M105"/>
    <mergeCell ref="P105:Q105"/>
    <mergeCell ref="R105:S105"/>
    <mergeCell ref="T105:U105"/>
    <mergeCell ref="X105:Y105"/>
    <mergeCell ref="Z105:AA105"/>
    <mergeCell ref="AB105:AC105"/>
    <mergeCell ref="AF105:AG105"/>
    <mergeCell ref="B104:C104"/>
    <mergeCell ref="D104:E104"/>
    <mergeCell ref="H104:I104"/>
    <mergeCell ref="J104:K104"/>
    <mergeCell ref="L104:M104"/>
    <mergeCell ref="P104:Q104"/>
    <mergeCell ref="R104:S104"/>
    <mergeCell ref="T104:U104"/>
    <mergeCell ref="X104:Y104"/>
    <mergeCell ref="F104:G104"/>
    <mergeCell ref="F105:G105"/>
    <mergeCell ref="N104:O104"/>
    <mergeCell ref="N105:O105"/>
    <mergeCell ref="V104:W104"/>
    <mergeCell ref="V105:W105"/>
    <mergeCell ref="AD104:AE104"/>
    <mergeCell ref="AD105:AE105"/>
    <mergeCell ref="Z106:AA106"/>
    <mergeCell ref="AB106:AC106"/>
    <mergeCell ref="AF106:AG106"/>
    <mergeCell ref="B107:C107"/>
    <mergeCell ref="D107:E107"/>
    <mergeCell ref="H107:I107"/>
    <mergeCell ref="J107:K107"/>
    <mergeCell ref="L107:M107"/>
    <mergeCell ref="P107:Q107"/>
    <mergeCell ref="R107:S107"/>
    <mergeCell ref="T107:U107"/>
    <mergeCell ref="X107:Y107"/>
    <mergeCell ref="Z107:AA107"/>
    <mergeCell ref="AB107:AC107"/>
    <mergeCell ref="AF107:AG107"/>
    <mergeCell ref="B106:C106"/>
    <mergeCell ref="D106:E106"/>
    <mergeCell ref="H106:I106"/>
    <mergeCell ref="J106:K106"/>
    <mergeCell ref="L106:M106"/>
    <mergeCell ref="P106:Q106"/>
    <mergeCell ref="R106:S106"/>
    <mergeCell ref="T106:U106"/>
    <mergeCell ref="X106:Y106"/>
    <mergeCell ref="F106:G106"/>
    <mergeCell ref="F107:G107"/>
    <mergeCell ref="N106:O106"/>
    <mergeCell ref="N107:O107"/>
    <mergeCell ref="V106:W106"/>
    <mergeCell ref="V107:W107"/>
    <mergeCell ref="AD106:AE106"/>
    <mergeCell ref="AD107:AE107"/>
    <mergeCell ref="Z108:AA108"/>
    <mergeCell ref="AB108:AC108"/>
    <mergeCell ref="AF108:AG108"/>
    <mergeCell ref="B109:C109"/>
    <mergeCell ref="D109:E109"/>
    <mergeCell ref="H109:I109"/>
    <mergeCell ref="J109:K109"/>
    <mergeCell ref="L109:M109"/>
    <mergeCell ref="P109:Q109"/>
    <mergeCell ref="R109:S109"/>
    <mergeCell ref="T109:U109"/>
    <mergeCell ref="X109:Y109"/>
    <mergeCell ref="Z109:AA109"/>
    <mergeCell ref="AB109:AC109"/>
    <mergeCell ref="AF109:AG109"/>
    <mergeCell ref="B108:C108"/>
    <mergeCell ref="D108:E108"/>
    <mergeCell ref="H108:I108"/>
    <mergeCell ref="J108:K108"/>
    <mergeCell ref="L108:M108"/>
    <mergeCell ref="P108:Q108"/>
    <mergeCell ref="R108:S108"/>
    <mergeCell ref="T108:U108"/>
    <mergeCell ref="X108:Y108"/>
    <mergeCell ref="F108:G108"/>
    <mergeCell ref="F109:G109"/>
    <mergeCell ref="N108:O108"/>
    <mergeCell ref="N109:O109"/>
    <mergeCell ref="V108:W108"/>
    <mergeCell ref="V109:W109"/>
    <mergeCell ref="AD108:AE108"/>
    <mergeCell ref="AD109:AE109"/>
    <mergeCell ref="Z110:AA110"/>
    <mergeCell ref="AB110:AC110"/>
    <mergeCell ref="AF110:AG110"/>
    <mergeCell ref="B111:C111"/>
    <mergeCell ref="D111:E111"/>
    <mergeCell ref="H111:I111"/>
    <mergeCell ref="J111:K111"/>
    <mergeCell ref="L111:M111"/>
    <mergeCell ref="P111:Q111"/>
    <mergeCell ref="R111:S111"/>
    <mergeCell ref="T111:U111"/>
    <mergeCell ref="X111:Y111"/>
    <mergeCell ref="Z111:AA111"/>
    <mergeCell ref="AB111:AC111"/>
    <mergeCell ref="AF111:AG111"/>
    <mergeCell ref="B110:C110"/>
    <mergeCell ref="D110:E110"/>
    <mergeCell ref="H110:I110"/>
    <mergeCell ref="J110:K110"/>
    <mergeCell ref="L110:M110"/>
    <mergeCell ref="P110:Q110"/>
    <mergeCell ref="R110:S110"/>
    <mergeCell ref="T110:U110"/>
    <mergeCell ref="X110:Y110"/>
    <mergeCell ref="F110:G110"/>
    <mergeCell ref="F111:G111"/>
    <mergeCell ref="N110:O110"/>
    <mergeCell ref="N111:O111"/>
    <mergeCell ref="V110:W110"/>
    <mergeCell ref="V111:W111"/>
    <mergeCell ref="AD110:AE110"/>
    <mergeCell ref="AD111:AE111"/>
    <mergeCell ref="Z112:AA112"/>
    <mergeCell ref="AB112:AC112"/>
    <mergeCell ref="AF112:AG112"/>
    <mergeCell ref="B113:C113"/>
    <mergeCell ref="D113:E113"/>
    <mergeCell ref="H113:I113"/>
    <mergeCell ref="J113:K113"/>
    <mergeCell ref="L113:M113"/>
    <mergeCell ref="P113:Q113"/>
    <mergeCell ref="R113:S113"/>
    <mergeCell ref="T113:U113"/>
    <mergeCell ref="X113:Y113"/>
    <mergeCell ref="Z113:AA113"/>
    <mergeCell ref="AB113:AC113"/>
    <mergeCell ref="AF113:AG113"/>
    <mergeCell ref="B112:C112"/>
    <mergeCell ref="D112:E112"/>
    <mergeCell ref="H112:I112"/>
    <mergeCell ref="J112:K112"/>
    <mergeCell ref="L112:M112"/>
    <mergeCell ref="P112:Q112"/>
    <mergeCell ref="R112:S112"/>
    <mergeCell ref="T112:U112"/>
    <mergeCell ref="X112:Y112"/>
    <mergeCell ref="F112:G112"/>
    <mergeCell ref="F113:G113"/>
    <mergeCell ref="N112:O112"/>
    <mergeCell ref="N113:O113"/>
    <mergeCell ref="V112:W112"/>
    <mergeCell ref="V113:W113"/>
    <mergeCell ref="AD112:AE112"/>
    <mergeCell ref="AD113:AE113"/>
    <mergeCell ref="Z114:AA114"/>
    <mergeCell ref="AB114:AC114"/>
    <mergeCell ref="AF114:AG114"/>
    <mergeCell ref="B115:C115"/>
    <mergeCell ref="D115:E115"/>
    <mergeCell ref="H115:I115"/>
    <mergeCell ref="J115:K115"/>
    <mergeCell ref="L115:M115"/>
    <mergeCell ref="P115:Q115"/>
    <mergeCell ref="R115:S115"/>
    <mergeCell ref="T115:U115"/>
    <mergeCell ref="X115:Y115"/>
    <mergeCell ref="Z115:AA115"/>
    <mergeCell ref="AB115:AC115"/>
    <mergeCell ref="AF115:AG115"/>
    <mergeCell ref="B114:C114"/>
    <mergeCell ref="D114:E114"/>
    <mergeCell ref="H114:I114"/>
    <mergeCell ref="J114:K114"/>
    <mergeCell ref="L114:M114"/>
    <mergeCell ref="P114:Q114"/>
    <mergeCell ref="R114:S114"/>
    <mergeCell ref="T114:U114"/>
    <mergeCell ref="X114:Y114"/>
    <mergeCell ref="F114:G114"/>
    <mergeCell ref="F115:G115"/>
    <mergeCell ref="N114:O114"/>
    <mergeCell ref="N115:O115"/>
    <mergeCell ref="V114:W114"/>
    <mergeCell ref="V115:W115"/>
    <mergeCell ref="AD114:AE114"/>
    <mergeCell ref="AD115:AE115"/>
    <mergeCell ref="Z116:AA116"/>
    <mergeCell ref="AB116:AC116"/>
    <mergeCell ref="AF116:AG116"/>
    <mergeCell ref="B117:C117"/>
    <mergeCell ref="D117:E117"/>
    <mergeCell ref="H117:I117"/>
    <mergeCell ref="J117:K117"/>
    <mergeCell ref="L117:M117"/>
    <mergeCell ref="P117:Q117"/>
    <mergeCell ref="R117:S117"/>
    <mergeCell ref="T117:U117"/>
    <mergeCell ref="X117:Y117"/>
    <mergeCell ref="Z117:AA117"/>
    <mergeCell ref="AB117:AC117"/>
    <mergeCell ref="AF117:AG117"/>
    <mergeCell ref="B116:C116"/>
    <mergeCell ref="D116:E116"/>
    <mergeCell ref="H116:I116"/>
    <mergeCell ref="J116:K116"/>
    <mergeCell ref="L116:M116"/>
    <mergeCell ref="P116:Q116"/>
    <mergeCell ref="R116:S116"/>
    <mergeCell ref="T116:U116"/>
    <mergeCell ref="X116:Y116"/>
    <mergeCell ref="F116:G116"/>
    <mergeCell ref="F117:G117"/>
    <mergeCell ref="N116:O116"/>
    <mergeCell ref="N117:O117"/>
    <mergeCell ref="V116:W116"/>
    <mergeCell ref="V117:W117"/>
    <mergeCell ref="AD116:AE116"/>
    <mergeCell ref="AD117:AE117"/>
    <mergeCell ref="Z118:AA118"/>
    <mergeCell ref="AB118:AC118"/>
    <mergeCell ref="AF118:AG118"/>
    <mergeCell ref="B119:C119"/>
    <mergeCell ref="D119:E119"/>
    <mergeCell ref="H119:I119"/>
    <mergeCell ref="J119:K119"/>
    <mergeCell ref="L119:M119"/>
    <mergeCell ref="P119:Q119"/>
    <mergeCell ref="R119:S119"/>
    <mergeCell ref="T119:U119"/>
    <mergeCell ref="X119:Y119"/>
    <mergeCell ref="Z119:AA119"/>
    <mergeCell ref="AB119:AC119"/>
    <mergeCell ref="AF119:AG119"/>
    <mergeCell ref="B118:C118"/>
    <mergeCell ref="D118:E118"/>
    <mergeCell ref="H118:I118"/>
    <mergeCell ref="J118:K118"/>
    <mergeCell ref="L118:M118"/>
    <mergeCell ref="P118:Q118"/>
    <mergeCell ref="R118:S118"/>
    <mergeCell ref="T118:U118"/>
    <mergeCell ref="X118:Y118"/>
    <mergeCell ref="F118:G118"/>
    <mergeCell ref="F119:G119"/>
    <mergeCell ref="N118:O118"/>
    <mergeCell ref="N119:O119"/>
    <mergeCell ref="V118:W118"/>
    <mergeCell ref="V119:W119"/>
    <mergeCell ref="AD118:AE118"/>
    <mergeCell ref="AD119:AE119"/>
    <mergeCell ref="Z120:AA120"/>
    <mergeCell ref="AB120:AC120"/>
    <mergeCell ref="AF120:AG120"/>
    <mergeCell ref="B121:C121"/>
    <mergeCell ref="D121:E121"/>
    <mergeCell ref="H121:I121"/>
    <mergeCell ref="J121:K121"/>
    <mergeCell ref="L121:M121"/>
    <mergeCell ref="P121:Q121"/>
    <mergeCell ref="R121:S121"/>
    <mergeCell ref="T121:U121"/>
    <mergeCell ref="X121:Y121"/>
    <mergeCell ref="Z121:AA121"/>
    <mergeCell ref="AB121:AC121"/>
    <mergeCell ref="AF121:AG121"/>
    <mergeCell ref="B120:C120"/>
    <mergeCell ref="D120:E120"/>
    <mergeCell ref="H120:I120"/>
    <mergeCell ref="J120:K120"/>
    <mergeCell ref="L120:M120"/>
    <mergeCell ref="P120:Q120"/>
    <mergeCell ref="R120:S120"/>
    <mergeCell ref="T120:U120"/>
    <mergeCell ref="X120:Y120"/>
    <mergeCell ref="F120:G120"/>
    <mergeCell ref="F121:G121"/>
    <mergeCell ref="N120:O120"/>
    <mergeCell ref="N121:O121"/>
    <mergeCell ref="V120:W120"/>
    <mergeCell ref="V121:W121"/>
    <mergeCell ref="AD120:AE120"/>
    <mergeCell ref="AD121:AE121"/>
    <mergeCell ref="Z122:AA122"/>
    <mergeCell ref="AB122:AC122"/>
    <mergeCell ref="AF122:AG122"/>
    <mergeCell ref="B123:C123"/>
    <mergeCell ref="D123:E123"/>
    <mergeCell ref="H123:I123"/>
    <mergeCell ref="J123:K123"/>
    <mergeCell ref="L123:M123"/>
    <mergeCell ref="P123:Q123"/>
    <mergeCell ref="R123:S123"/>
    <mergeCell ref="T123:U123"/>
    <mergeCell ref="X123:Y123"/>
    <mergeCell ref="Z123:AA123"/>
    <mergeCell ref="AB123:AC123"/>
    <mergeCell ref="AF123:AG123"/>
    <mergeCell ref="B122:C122"/>
    <mergeCell ref="D122:E122"/>
    <mergeCell ref="H122:I122"/>
    <mergeCell ref="J122:K122"/>
    <mergeCell ref="L122:M122"/>
    <mergeCell ref="P122:Q122"/>
    <mergeCell ref="R122:S122"/>
    <mergeCell ref="T122:U122"/>
    <mergeCell ref="X122:Y122"/>
    <mergeCell ref="F122:G122"/>
    <mergeCell ref="F123:G123"/>
    <mergeCell ref="N122:O122"/>
    <mergeCell ref="N123:O123"/>
    <mergeCell ref="V122:W122"/>
    <mergeCell ref="V123:W123"/>
    <mergeCell ref="AD122:AE122"/>
    <mergeCell ref="AD123:AE123"/>
    <mergeCell ref="Z124:AA124"/>
    <mergeCell ref="AB124:AC124"/>
    <mergeCell ref="AF124:AG124"/>
    <mergeCell ref="B125:C125"/>
    <mergeCell ref="D125:E125"/>
    <mergeCell ref="H125:I125"/>
    <mergeCell ref="J125:K125"/>
    <mergeCell ref="L125:M125"/>
    <mergeCell ref="P125:Q125"/>
    <mergeCell ref="R125:S125"/>
    <mergeCell ref="T125:U125"/>
    <mergeCell ref="X125:Y125"/>
    <mergeCell ref="Z125:AA125"/>
    <mergeCell ref="AB125:AC125"/>
    <mergeCell ref="AF125:AG125"/>
    <mergeCell ref="B124:C124"/>
    <mergeCell ref="D124:E124"/>
    <mergeCell ref="H124:I124"/>
    <mergeCell ref="J124:K124"/>
    <mergeCell ref="L124:M124"/>
    <mergeCell ref="P124:Q124"/>
    <mergeCell ref="R124:S124"/>
    <mergeCell ref="T124:U124"/>
    <mergeCell ref="X124:Y124"/>
    <mergeCell ref="F124:G124"/>
    <mergeCell ref="F125:G125"/>
    <mergeCell ref="N124:O124"/>
    <mergeCell ref="N125:O125"/>
    <mergeCell ref="V124:W124"/>
    <mergeCell ref="V125:W125"/>
    <mergeCell ref="AD124:AE124"/>
    <mergeCell ref="AD125:AE125"/>
    <mergeCell ref="Z126:AA126"/>
    <mergeCell ref="AB126:AC126"/>
    <mergeCell ref="AF126:AG126"/>
    <mergeCell ref="B127:C127"/>
    <mergeCell ref="D127:E127"/>
    <mergeCell ref="H127:I127"/>
    <mergeCell ref="J127:K127"/>
    <mergeCell ref="L127:M127"/>
    <mergeCell ref="P127:Q127"/>
    <mergeCell ref="R127:S127"/>
    <mergeCell ref="T127:U127"/>
    <mergeCell ref="X127:Y127"/>
    <mergeCell ref="Z127:AA127"/>
    <mergeCell ref="AB127:AC127"/>
    <mergeCell ref="AF127:AG127"/>
    <mergeCell ref="B126:C126"/>
    <mergeCell ref="D126:E126"/>
    <mergeCell ref="H126:I126"/>
    <mergeCell ref="J126:K126"/>
    <mergeCell ref="L126:M126"/>
    <mergeCell ref="P126:Q126"/>
    <mergeCell ref="R126:S126"/>
    <mergeCell ref="T126:U126"/>
    <mergeCell ref="X126:Y126"/>
    <mergeCell ref="F126:G126"/>
    <mergeCell ref="F127:G127"/>
    <mergeCell ref="N126:O126"/>
    <mergeCell ref="N127:O127"/>
    <mergeCell ref="V126:W126"/>
    <mergeCell ref="V127:W127"/>
    <mergeCell ref="AD126:AE126"/>
    <mergeCell ref="AD127:AE127"/>
    <mergeCell ref="Z128:AA128"/>
    <mergeCell ref="AB128:AC128"/>
    <mergeCell ref="AF128:AG128"/>
    <mergeCell ref="B129:C129"/>
    <mergeCell ref="D129:E129"/>
    <mergeCell ref="H129:I129"/>
    <mergeCell ref="J129:K129"/>
    <mergeCell ref="L129:M129"/>
    <mergeCell ref="P129:Q129"/>
    <mergeCell ref="R129:S129"/>
    <mergeCell ref="T129:U129"/>
    <mergeCell ref="X129:Y129"/>
    <mergeCell ref="Z129:AA129"/>
    <mergeCell ref="AB129:AC129"/>
    <mergeCell ref="AF129:AG129"/>
    <mergeCell ref="B128:C128"/>
    <mergeCell ref="D128:E128"/>
    <mergeCell ref="H128:I128"/>
    <mergeCell ref="J128:K128"/>
    <mergeCell ref="L128:M128"/>
    <mergeCell ref="P128:Q128"/>
    <mergeCell ref="R128:S128"/>
    <mergeCell ref="T128:U128"/>
    <mergeCell ref="X128:Y128"/>
    <mergeCell ref="F128:G128"/>
    <mergeCell ref="F129:G129"/>
    <mergeCell ref="N128:O128"/>
    <mergeCell ref="N129:O129"/>
    <mergeCell ref="V128:W128"/>
    <mergeCell ref="V129:W129"/>
    <mergeCell ref="AD128:AE128"/>
    <mergeCell ref="AD129:AE129"/>
    <mergeCell ref="Z130:AA130"/>
    <mergeCell ref="AB130:AC130"/>
    <mergeCell ref="AF130:AG130"/>
    <mergeCell ref="B131:C131"/>
    <mergeCell ref="D131:E131"/>
    <mergeCell ref="H131:I131"/>
    <mergeCell ref="J131:K131"/>
    <mergeCell ref="L131:M131"/>
    <mergeCell ref="P131:Q131"/>
    <mergeCell ref="R131:S131"/>
    <mergeCell ref="T131:U131"/>
    <mergeCell ref="X131:Y131"/>
    <mergeCell ref="Z131:AA131"/>
    <mergeCell ref="AB131:AC131"/>
    <mergeCell ref="AF131:AG131"/>
    <mergeCell ref="B130:C130"/>
    <mergeCell ref="D130:E130"/>
    <mergeCell ref="H130:I130"/>
    <mergeCell ref="J130:K130"/>
    <mergeCell ref="L130:M130"/>
    <mergeCell ref="P130:Q130"/>
    <mergeCell ref="R130:S130"/>
    <mergeCell ref="T130:U130"/>
    <mergeCell ref="X130:Y130"/>
    <mergeCell ref="F130:G130"/>
    <mergeCell ref="F131:G131"/>
    <mergeCell ref="N130:O130"/>
    <mergeCell ref="N131:O131"/>
    <mergeCell ref="V130:W130"/>
    <mergeCell ref="V131:W131"/>
    <mergeCell ref="AD130:AE130"/>
    <mergeCell ref="AD131:AE131"/>
    <mergeCell ref="Z132:AA132"/>
    <mergeCell ref="AB132:AC132"/>
    <mergeCell ref="AF132:AG132"/>
    <mergeCell ref="B133:C133"/>
    <mergeCell ref="D133:E133"/>
    <mergeCell ref="H133:I133"/>
    <mergeCell ref="J133:K133"/>
    <mergeCell ref="L133:M133"/>
    <mergeCell ref="P133:Q133"/>
    <mergeCell ref="R133:S133"/>
    <mergeCell ref="T133:U133"/>
    <mergeCell ref="X133:Y133"/>
    <mergeCell ref="Z133:AA133"/>
    <mergeCell ref="AB133:AC133"/>
    <mergeCell ref="AF133:AG133"/>
    <mergeCell ref="B132:C132"/>
    <mergeCell ref="D132:E132"/>
    <mergeCell ref="H132:I132"/>
    <mergeCell ref="J132:K132"/>
    <mergeCell ref="L132:M132"/>
    <mergeCell ref="P132:Q132"/>
    <mergeCell ref="R132:S132"/>
    <mergeCell ref="T132:U132"/>
    <mergeCell ref="X132:Y132"/>
    <mergeCell ref="F132:G132"/>
    <mergeCell ref="F133:G133"/>
    <mergeCell ref="N132:O132"/>
    <mergeCell ref="N133:O133"/>
    <mergeCell ref="V132:W132"/>
    <mergeCell ref="V133:W133"/>
    <mergeCell ref="AD132:AE132"/>
    <mergeCell ref="AD133:AE133"/>
    <mergeCell ref="Z134:AA134"/>
    <mergeCell ref="AB134:AC134"/>
    <mergeCell ref="AF134:AG134"/>
    <mergeCell ref="B135:C135"/>
    <mergeCell ref="D135:E135"/>
    <mergeCell ref="H135:I135"/>
    <mergeCell ref="J135:K135"/>
    <mergeCell ref="L135:M135"/>
    <mergeCell ref="P135:Q135"/>
    <mergeCell ref="R135:S135"/>
    <mergeCell ref="T135:U135"/>
    <mergeCell ref="X135:Y135"/>
    <mergeCell ref="Z135:AA135"/>
    <mergeCell ref="AB135:AC135"/>
    <mergeCell ref="AF135:AG135"/>
    <mergeCell ref="B134:C134"/>
    <mergeCell ref="D134:E134"/>
    <mergeCell ref="H134:I134"/>
    <mergeCell ref="J134:K134"/>
    <mergeCell ref="L134:M134"/>
    <mergeCell ref="P134:Q134"/>
    <mergeCell ref="R134:S134"/>
    <mergeCell ref="T134:U134"/>
    <mergeCell ref="X134:Y134"/>
    <mergeCell ref="F134:G134"/>
    <mergeCell ref="F135:G135"/>
    <mergeCell ref="N134:O134"/>
    <mergeCell ref="N135:O135"/>
    <mergeCell ref="V134:W134"/>
    <mergeCell ref="V135:W135"/>
    <mergeCell ref="AD134:AE134"/>
    <mergeCell ref="AD135:AE135"/>
    <mergeCell ref="Z136:AA136"/>
    <mergeCell ref="AB136:AC136"/>
    <mergeCell ref="AF136:AG136"/>
    <mergeCell ref="B137:C137"/>
    <mergeCell ref="D137:E137"/>
    <mergeCell ref="H137:I137"/>
    <mergeCell ref="J137:K137"/>
    <mergeCell ref="L137:M137"/>
    <mergeCell ref="P137:Q137"/>
    <mergeCell ref="R137:S137"/>
    <mergeCell ref="T137:U137"/>
    <mergeCell ref="X137:Y137"/>
    <mergeCell ref="Z137:AA137"/>
    <mergeCell ref="AB137:AC137"/>
    <mergeCell ref="AF137:AG137"/>
    <mergeCell ref="B136:C136"/>
    <mergeCell ref="D136:E136"/>
    <mergeCell ref="H136:I136"/>
    <mergeCell ref="J136:K136"/>
    <mergeCell ref="L136:M136"/>
    <mergeCell ref="P136:Q136"/>
    <mergeCell ref="R136:S136"/>
    <mergeCell ref="T136:U136"/>
    <mergeCell ref="X136:Y136"/>
    <mergeCell ref="F136:G136"/>
    <mergeCell ref="F137:G137"/>
    <mergeCell ref="N136:O136"/>
    <mergeCell ref="N137:O137"/>
    <mergeCell ref="V136:W136"/>
    <mergeCell ref="V137:W137"/>
    <mergeCell ref="AD136:AE136"/>
    <mergeCell ref="AD137:AE137"/>
    <mergeCell ref="Z138:AA138"/>
    <mergeCell ref="AB138:AC138"/>
    <mergeCell ref="AF138:AG138"/>
    <mergeCell ref="B139:C139"/>
    <mergeCell ref="D139:E139"/>
    <mergeCell ref="H139:I139"/>
    <mergeCell ref="J139:K139"/>
    <mergeCell ref="L139:M139"/>
    <mergeCell ref="P139:Q139"/>
    <mergeCell ref="R139:S139"/>
    <mergeCell ref="T139:U139"/>
    <mergeCell ref="X139:Y139"/>
    <mergeCell ref="Z139:AA139"/>
    <mergeCell ref="AB139:AC139"/>
    <mergeCell ref="AF139:AG139"/>
    <mergeCell ref="B138:C138"/>
    <mergeCell ref="D138:E138"/>
    <mergeCell ref="H138:I138"/>
    <mergeCell ref="J138:K138"/>
    <mergeCell ref="L138:M138"/>
    <mergeCell ref="P138:Q138"/>
    <mergeCell ref="R138:S138"/>
    <mergeCell ref="T138:U138"/>
    <mergeCell ref="X138:Y138"/>
    <mergeCell ref="F138:G138"/>
    <mergeCell ref="F139:G139"/>
    <mergeCell ref="N138:O138"/>
    <mergeCell ref="N139:O139"/>
    <mergeCell ref="V138:W138"/>
    <mergeCell ref="V139:W139"/>
    <mergeCell ref="AD138:AE138"/>
    <mergeCell ref="AD139:AE139"/>
    <mergeCell ref="Z140:AA140"/>
    <mergeCell ref="AB140:AC140"/>
    <mergeCell ref="AF140:AG140"/>
    <mergeCell ref="B141:C141"/>
    <mergeCell ref="D141:E141"/>
    <mergeCell ref="H141:I141"/>
    <mergeCell ref="J141:K141"/>
    <mergeCell ref="L141:M141"/>
    <mergeCell ref="P141:Q141"/>
    <mergeCell ref="R141:S141"/>
    <mergeCell ref="T141:U141"/>
    <mergeCell ref="X141:Y141"/>
    <mergeCell ref="Z141:AA141"/>
    <mergeCell ref="AB141:AC141"/>
    <mergeCell ref="AF141:AG141"/>
    <mergeCell ref="B140:C140"/>
    <mergeCell ref="D140:E140"/>
    <mergeCell ref="H140:I140"/>
    <mergeCell ref="J140:K140"/>
    <mergeCell ref="L140:M140"/>
    <mergeCell ref="P140:Q140"/>
    <mergeCell ref="R140:S140"/>
    <mergeCell ref="T140:U140"/>
    <mergeCell ref="X140:Y140"/>
    <mergeCell ref="F140:G140"/>
    <mergeCell ref="F141:G141"/>
    <mergeCell ref="N140:O140"/>
    <mergeCell ref="N141:O141"/>
    <mergeCell ref="V140:W140"/>
    <mergeCell ref="V141:W141"/>
    <mergeCell ref="AD140:AE140"/>
    <mergeCell ref="AD141:AE141"/>
    <mergeCell ref="Z142:AA142"/>
    <mergeCell ref="AB142:AC142"/>
    <mergeCell ref="AF142:AG142"/>
    <mergeCell ref="B143:C143"/>
    <mergeCell ref="D143:E143"/>
    <mergeCell ref="H143:I143"/>
    <mergeCell ref="J143:K143"/>
    <mergeCell ref="L143:M143"/>
    <mergeCell ref="P143:Q143"/>
    <mergeCell ref="R143:S143"/>
    <mergeCell ref="T143:U143"/>
    <mergeCell ref="X143:Y143"/>
    <mergeCell ref="Z143:AA143"/>
    <mergeCell ref="AB143:AC143"/>
    <mergeCell ref="AF143:AG143"/>
    <mergeCell ref="B142:C142"/>
    <mergeCell ref="D142:E142"/>
    <mergeCell ref="H142:I142"/>
    <mergeCell ref="J142:K142"/>
    <mergeCell ref="L142:M142"/>
    <mergeCell ref="P142:Q142"/>
    <mergeCell ref="R142:S142"/>
    <mergeCell ref="T142:U142"/>
    <mergeCell ref="X142:Y142"/>
    <mergeCell ref="F142:G142"/>
    <mergeCell ref="F143:G143"/>
    <mergeCell ref="N142:O142"/>
    <mergeCell ref="N143:O143"/>
    <mergeCell ref="V142:W142"/>
    <mergeCell ref="V143:W143"/>
    <mergeCell ref="AD142:AE142"/>
    <mergeCell ref="AD143:AE143"/>
    <mergeCell ref="Z144:AA144"/>
    <mergeCell ref="AB144:AC144"/>
    <mergeCell ref="AF144:AG144"/>
    <mergeCell ref="B145:C145"/>
    <mergeCell ref="D145:E145"/>
    <mergeCell ref="H145:I145"/>
    <mergeCell ref="J145:K145"/>
    <mergeCell ref="L145:M145"/>
    <mergeCell ref="P145:Q145"/>
    <mergeCell ref="R145:S145"/>
    <mergeCell ref="T145:U145"/>
    <mergeCell ref="X145:Y145"/>
    <mergeCell ref="Z145:AA145"/>
    <mergeCell ref="AB145:AC145"/>
    <mergeCell ref="AF145:AG145"/>
    <mergeCell ref="B144:C144"/>
    <mergeCell ref="D144:E144"/>
    <mergeCell ref="H144:I144"/>
    <mergeCell ref="J144:K144"/>
    <mergeCell ref="L144:M144"/>
    <mergeCell ref="P144:Q144"/>
    <mergeCell ref="R144:S144"/>
    <mergeCell ref="T144:U144"/>
    <mergeCell ref="X144:Y144"/>
    <mergeCell ref="F144:G144"/>
    <mergeCell ref="F145:G145"/>
    <mergeCell ref="N144:O144"/>
    <mergeCell ref="N145:O145"/>
    <mergeCell ref="V144:W144"/>
    <mergeCell ref="V145:W145"/>
    <mergeCell ref="AD144:AE144"/>
    <mergeCell ref="AD145:AE145"/>
    <mergeCell ref="P148:Q148"/>
    <mergeCell ref="R148:S148"/>
    <mergeCell ref="T148:U148"/>
    <mergeCell ref="X148:Y148"/>
    <mergeCell ref="Z146:AA146"/>
    <mergeCell ref="AB146:AC146"/>
    <mergeCell ref="AF146:AG146"/>
    <mergeCell ref="B147:C147"/>
    <mergeCell ref="D147:E147"/>
    <mergeCell ref="H147:I147"/>
    <mergeCell ref="J147:K147"/>
    <mergeCell ref="L147:M147"/>
    <mergeCell ref="P147:Q147"/>
    <mergeCell ref="R147:S147"/>
    <mergeCell ref="T147:U147"/>
    <mergeCell ref="X147:Y147"/>
    <mergeCell ref="Z147:AA147"/>
    <mergeCell ref="AB147:AC147"/>
    <mergeCell ref="AF147:AG147"/>
    <mergeCell ref="B146:C146"/>
    <mergeCell ref="D146:E146"/>
    <mergeCell ref="H146:I146"/>
    <mergeCell ref="J146:K146"/>
    <mergeCell ref="L146:M146"/>
    <mergeCell ref="P146:Q146"/>
    <mergeCell ref="R146:S146"/>
    <mergeCell ref="T146:U146"/>
    <mergeCell ref="X146:Y146"/>
    <mergeCell ref="F146:G146"/>
    <mergeCell ref="F147:G147"/>
    <mergeCell ref="F148:G148"/>
    <mergeCell ref="N146:O146"/>
    <mergeCell ref="Z150:AA150"/>
    <mergeCell ref="AB150:AC150"/>
    <mergeCell ref="AF150:AG150"/>
    <mergeCell ref="B150:C150"/>
    <mergeCell ref="D150:E150"/>
    <mergeCell ref="H150:I150"/>
    <mergeCell ref="J150:K150"/>
    <mergeCell ref="L150:M150"/>
    <mergeCell ref="P150:Q150"/>
    <mergeCell ref="R150:S150"/>
    <mergeCell ref="T150:U150"/>
    <mergeCell ref="X150:Y150"/>
    <mergeCell ref="Z148:AA148"/>
    <mergeCell ref="AB148:AC148"/>
    <mergeCell ref="AF148:AG148"/>
    <mergeCell ref="B149:C149"/>
    <mergeCell ref="D149:E149"/>
    <mergeCell ref="H149:I149"/>
    <mergeCell ref="J149:K149"/>
    <mergeCell ref="L149:M149"/>
    <mergeCell ref="P149:Q149"/>
    <mergeCell ref="R149:S149"/>
    <mergeCell ref="T149:U149"/>
    <mergeCell ref="X149:Y149"/>
    <mergeCell ref="Z149:AA149"/>
    <mergeCell ref="AB149:AC149"/>
    <mergeCell ref="AF149:AG149"/>
    <mergeCell ref="B148:C148"/>
    <mergeCell ref="D148:E148"/>
    <mergeCell ref="H148:I148"/>
    <mergeCell ref="J148:K148"/>
    <mergeCell ref="L148:M148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C1:S500"/>
  <sheetViews>
    <sheetView workbookViewId="0">
      <selection activeCell="T5" sqref="T5"/>
    </sheetView>
  </sheetViews>
  <sheetFormatPr defaultColWidth="8.5703125" defaultRowHeight="22.5" customHeight="1" x14ac:dyDescent="0.25"/>
  <cols>
    <col min="1" max="1" width="8.5703125" style="1"/>
    <col min="2" max="2" width="5.140625" style="1" customWidth="1"/>
    <col min="3" max="16384" width="8.5703125" style="1"/>
  </cols>
  <sheetData>
    <row r="1" spans="3:19" ht="4.5" customHeight="1" x14ac:dyDescent="0.25"/>
    <row r="2" spans="3:19" ht="22.5" customHeight="1" x14ac:dyDescent="0.25">
      <c r="C2" s="257" t="s">
        <v>128</v>
      </c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</row>
    <row r="3" spans="3:19" ht="22.5" customHeight="1" x14ac:dyDescent="0.25"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</row>
    <row r="4" spans="3:19" ht="22.5" customHeight="1" x14ac:dyDescent="0.25"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</row>
    <row r="5" spans="3:19" ht="37.5" customHeight="1" x14ac:dyDescent="0.25">
      <c r="C5" s="225" t="s">
        <v>90</v>
      </c>
      <c r="D5" s="226"/>
      <c r="E5" s="226"/>
      <c r="F5" s="226"/>
      <c r="G5" s="226"/>
      <c r="H5" s="227" t="s">
        <v>89</v>
      </c>
      <c r="I5" s="256"/>
      <c r="J5" s="256"/>
      <c r="K5" s="256"/>
      <c r="L5" s="256"/>
      <c r="M5" s="256"/>
      <c r="N5" s="227" t="s">
        <v>403</v>
      </c>
      <c r="O5" s="256"/>
      <c r="P5" s="256"/>
      <c r="Q5" s="256"/>
      <c r="R5" s="256"/>
      <c r="S5" s="256"/>
    </row>
    <row r="6" spans="3:19" ht="22.5" customHeight="1" x14ac:dyDescent="0.25">
      <c r="C6" s="232"/>
      <c r="D6" s="232"/>
      <c r="E6" s="232"/>
      <c r="F6" s="232"/>
      <c r="G6" s="122"/>
      <c r="H6" s="121"/>
      <c r="I6" s="232"/>
      <c r="J6" s="232"/>
      <c r="K6" s="232"/>
      <c r="L6" s="232"/>
      <c r="M6" s="122"/>
      <c r="N6" s="211" t="str">
        <f>IF(S6="","          GROUP",S6)</f>
        <v xml:space="preserve">          GROUP</v>
      </c>
      <c r="O6" s="233"/>
      <c r="P6" s="233"/>
      <c r="Q6" s="233"/>
      <c r="R6" s="233"/>
      <c r="S6" s="90"/>
    </row>
    <row r="7" spans="3:19" ht="22.5" customHeight="1" x14ac:dyDescent="0.25">
      <c r="C7" s="232"/>
      <c r="D7" s="232"/>
      <c r="E7" s="232"/>
      <c r="F7" s="232"/>
      <c r="G7" s="122"/>
      <c r="H7" s="121"/>
      <c r="I7" s="232"/>
      <c r="J7" s="232"/>
      <c r="K7" s="232"/>
      <c r="L7" s="232"/>
      <c r="M7" s="122"/>
      <c r="N7" s="211" t="str">
        <f t="shared" ref="N7:N70" si="0">IF(S7="","          GROUP",S7)</f>
        <v xml:space="preserve">          GROUP</v>
      </c>
      <c r="O7" s="233"/>
      <c r="P7" s="233"/>
      <c r="Q7" s="233"/>
      <c r="R7" s="233"/>
      <c r="S7" s="91"/>
    </row>
    <row r="8" spans="3:19" ht="22.5" customHeight="1" x14ac:dyDescent="0.25">
      <c r="C8" s="232"/>
      <c r="D8" s="232"/>
      <c r="E8" s="232"/>
      <c r="F8" s="232"/>
      <c r="G8" s="122"/>
      <c r="H8" s="121"/>
      <c r="I8" s="232"/>
      <c r="J8" s="232"/>
      <c r="K8" s="232"/>
      <c r="L8" s="232"/>
      <c r="M8" s="122"/>
      <c r="N8" s="211" t="str">
        <f t="shared" si="0"/>
        <v xml:space="preserve">          GROUP</v>
      </c>
      <c r="O8" s="233"/>
      <c r="P8" s="233"/>
      <c r="Q8" s="233"/>
      <c r="R8" s="233"/>
      <c r="S8" s="91"/>
    </row>
    <row r="9" spans="3:19" ht="22.5" customHeight="1" x14ac:dyDescent="0.25">
      <c r="C9" s="232"/>
      <c r="D9" s="232"/>
      <c r="E9" s="232"/>
      <c r="F9" s="232"/>
      <c r="G9" s="122"/>
      <c r="H9" s="121"/>
      <c r="I9" s="232"/>
      <c r="J9" s="232"/>
      <c r="K9" s="232"/>
      <c r="L9" s="232"/>
      <c r="M9" s="122"/>
      <c r="N9" s="211" t="str">
        <f t="shared" si="0"/>
        <v xml:space="preserve">          GROUP</v>
      </c>
      <c r="O9" s="233"/>
      <c r="P9" s="233"/>
      <c r="Q9" s="233"/>
      <c r="R9" s="233"/>
      <c r="S9" s="91"/>
    </row>
    <row r="10" spans="3:19" ht="22.5" customHeight="1" x14ac:dyDescent="0.25">
      <c r="C10" s="232"/>
      <c r="D10" s="232"/>
      <c r="E10" s="232"/>
      <c r="F10" s="232"/>
      <c r="G10" s="122"/>
      <c r="H10" s="121"/>
      <c r="I10" s="232"/>
      <c r="J10" s="232"/>
      <c r="K10" s="232"/>
      <c r="L10" s="232"/>
      <c r="M10" s="122"/>
      <c r="N10" s="211" t="str">
        <f t="shared" si="0"/>
        <v xml:space="preserve">          GROUP</v>
      </c>
      <c r="O10" s="233"/>
      <c r="P10" s="233"/>
      <c r="Q10" s="233"/>
      <c r="R10" s="233"/>
      <c r="S10" s="91"/>
    </row>
    <row r="11" spans="3:19" ht="22.5" customHeight="1" x14ac:dyDescent="0.25">
      <c r="C11" s="232"/>
      <c r="D11" s="232"/>
      <c r="E11" s="232"/>
      <c r="F11" s="232"/>
      <c r="G11" s="122"/>
      <c r="H11" s="121"/>
      <c r="I11" s="232"/>
      <c r="J11" s="232"/>
      <c r="K11" s="232"/>
      <c r="L11" s="232"/>
      <c r="M11" s="122"/>
      <c r="N11" s="211" t="str">
        <f t="shared" si="0"/>
        <v xml:space="preserve">          GROUP</v>
      </c>
      <c r="O11" s="233"/>
      <c r="P11" s="233"/>
      <c r="Q11" s="233"/>
      <c r="R11" s="233"/>
      <c r="S11" s="91"/>
    </row>
    <row r="12" spans="3:19" ht="22.5" customHeight="1" x14ac:dyDescent="0.25">
      <c r="C12" s="232"/>
      <c r="D12" s="232"/>
      <c r="E12" s="232"/>
      <c r="F12" s="232"/>
      <c r="G12" s="122"/>
      <c r="H12" s="121"/>
      <c r="I12" s="232"/>
      <c r="J12" s="232"/>
      <c r="K12" s="232"/>
      <c r="L12" s="232"/>
      <c r="M12" s="122"/>
      <c r="N12" s="211" t="str">
        <f t="shared" si="0"/>
        <v xml:space="preserve">          GROUP</v>
      </c>
      <c r="O12" s="233"/>
      <c r="P12" s="233"/>
      <c r="Q12" s="233"/>
      <c r="R12" s="233"/>
      <c r="S12" s="91"/>
    </row>
    <row r="13" spans="3:19" ht="22.5" customHeight="1" x14ac:dyDescent="0.25">
      <c r="C13" s="232"/>
      <c r="D13" s="232"/>
      <c r="E13" s="232"/>
      <c r="F13" s="232"/>
      <c r="G13" s="122"/>
      <c r="H13" s="121"/>
      <c r="I13" s="232"/>
      <c r="J13" s="232"/>
      <c r="K13" s="232"/>
      <c r="L13" s="232"/>
      <c r="M13" s="122"/>
      <c r="N13" s="211" t="str">
        <f t="shared" si="0"/>
        <v xml:space="preserve">          GROUP</v>
      </c>
      <c r="O13" s="233"/>
      <c r="P13" s="233"/>
      <c r="Q13" s="233"/>
      <c r="R13" s="233"/>
      <c r="S13" s="91"/>
    </row>
    <row r="14" spans="3:19" ht="22.5" customHeight="1" x14ac:dyDescent="0.25">
      <c r="C14" s="232"/>
      <c r="D14" s="232"/>
      <c r="E14" s="232"/>
      <c r="F14" s="232"/>
      <c r="G14" s="122"/>
      <c r="H14" s="121"/>
      <c r="I14" s="232"/>
      <c r="J14" s="232"/>
      <c r="K14" s="232"/>
      <c r="L14" s="232"/>
      <c r="M14" s="122"/>
      <c r="N14" s="211" t="str">
        <f t="shared" si="0"/>
        <v xml:space="preserve">          GROUP</v>
      </c>
      <c r="O14" s="233"/>
      <c r="P14" s="233"/>
      <c r="Q14" s="233"/>
      <c r="R14" s="233"/>
      <c r="S14" s="91"/>
    </row>
    <row r="15" spans="3:19" ht="22.5" customHeight="1" x14ac:dyDescent="0.25">
      <c r="C15" s="232"/>
      <c r="D15" s="232"/>
      <c r="E15" s="232"/>
      <c r="F15" s="232"/>
      <c r="G15" s="122"/>
      <c r="H15" s="121"/>
      <c r="I15" s="232"/>
      <c r="J15" s="232"/>
      <c r="K15" s="232"/>
      <c r="L15" s="232"/>
      <c r="M15" s="122"/>
      <c r="N15" s="211" t="str">
        <f t="shared" si="0"/>
        <v xml:space="preserve">          GROUP</v>
      </c>
      <c r="O15" s="233"/>
      <c r="P15" s="233"/>
      <c r="Q15" s="233"/>
      <c r="R15" s="233"/>
      <c r="S15" s="91"/>
    </row>
    <row r="16" spans="3:19" ht="22.5" customHeight="1" x14ac:dyDescent="0.25">
      <c r="C16" s="232"/>
      <c r="D16" s="232"/>
      <c r="E16" s="232"/>
      <c r="F16" s="232"/>
      <c r="G16" s="122"/>
      <c r="H16" s="121"/>
      <c r="I16" s="232"/>
      <c r="J16" s="232"/>
      <c r="K16" s="232"/>
      <c r="L16" s="232"/>
      <c r="M16" s="122"/>
      <c r="N16" s="211" t="str">
        <f t="shared" si="0"/>
        <v xml:space="preserve">          GROUP</v>
      </c>
      <c r="O16" s="233"/>
      <c r="P16" s="233"/>
      <c r="Q16" s="233"/>
      <c r="R16" s="233"/>
      <c r="S16" s="91"/>
    </row>
    <row r="17" spans="3:19" ht="22.5" customHeight="1" x14ac:dyDescent="0.25">
      <c r="C17" s="232"/>
      <c r="D17" s="232"/>
      <c r="E17" s="232"/>
      <c r="F17" s="232"/>
      <c r="G17" s="122"/>
      <c r="H17" s="121"/>
      <c r="I17" s="232"/>
      <c r="J17" s="232"/>
      <c r="K17" s="232"/>
      <c r="L17" s="232"/>
      <c r="M17" s="122"/>
      <c r="N17" s="211" t="str">
        <f t="shared" si="0"/>
        <v xml:space="preserve">          GROUP</v>
      </c>
      <c r="O17" s="233"/>
      <c r="P17" s="233"/>
      <c r="Q17" s="233"/>
      <c r="R17" s="233"/>
      <c r="S17" s="91"/>
    </row>
    <row r="18" spans="3:19" ht="22.5" customHeight="1" x14ac:dyDescent="0.25">
      <c r="C18" s="232"/>
      <c r="D18" s="232"/>
      <c r="E18" s="232"/>
      <c r="F18" s="232"/>
      <c r="G18" s="122"/>
      <c r="H18" s="121"/>
      <c r="I18" s="232"/>
      <c r="J18" s="232"/>
      <c r="K18" s="232"/>
      <c r="L18" s="232"/>
      <c r="M18" s="122"/>
      <c r="N18" s="211" t="str">
        <f t="shared" si="0"/>
        <v xml:space="preserve">          GROUP</v>
      </c>
      <c r="O18" s="233"/>
      <c r="P18" s="233"/>
      <c r="Q18" s="233"/>
      <c r="R18" s="233"/>
      <c r="S18" s="91"/>
    </row>
    <row r="19" spans="3:19" ht="22.5" customHeight="1" x14ac:dyDescent="0.25">
      <c r="C19" s="232"/>
      <c r="D19" s="232"/>
      <c r="E19" s="232"/>
      <c r="F19" s="232"/>
      <c r="G19" s="122"/>
      <c r="H19" s="121"/>
      <c r="I19" s="232"/>
      <c r="J19" s="232"/>
      <c r="K19" s="232"/>
      <c r="L19" s="232"/>
      <c r="M19" s="122"/>
      <c r="N19" s="211" t="str">
        <f t="shared" si="0"/>
        <v xml:space="preserve">          GROUP</v>
      </c>
      <c r="O19" s="233"/>
      <c r="P19" s="233"/>
      <c r="Q19" s="233"/>
      <c r="R19" s="233"/>
      <c r="S19" s="91"/>
    </row>
    <row r="20" spans="3:19" ht="22.5" customHeight="1" x14ac:dyDescent="0.25">
      <c r="C20" s="232"/>
      <c r="D20" s="232"/>
      <c r="E20" s="232"/>
      <c r="F20" s="232"/>
      <c r="G20" s="122"/>
      <c r="H20" s="121"/>
      <c r="I20" s="232"/>
      <c r="J20" s="232"/>
      <c r="K20" s="232"/>
      <c r="L20" s="232"/>
      <c r="M20" s="122"/>
      <c r="N20" s="211" t="str">
        <f t="shared" si="0"/>
        <v xml:space="preserve">          GROUP</v>
      </c>
      <c r="O20" s="233"/>
      <c r="P20" s="233"/>
      <c r="Q20" s="233"/>
      <c r="R20" s="233"/>
      <c r="S20" s="91"/>
    </row>
    <row r="21" spans="3:19" ht="22.5" customHeight="1" x14ac:dyDescent="0.25">
      <c r="C21" s="232"/>
      <c r="D21" s="232"/>
      <c r="E21" s="232"/>
      <c r="F21" s="232"/>
      <c r="G21" s="122"/>
      <c r="H21" s="121"/>
      <c r="I21" s="232"/>
      <c r="J21" s="232"/>
      <c r="K21" s="232"/>
      <c r="L21" s="232"/>
      <c r="M21" s="122"/>
      <c r="N21" s="211" t="str">
        <f t="shared" si="0"/>
        <v xml:space="preserve">          GROUP</v>
      </c>
      <c r="O21" s="233"/>
      <c r="P21" s="233"/>
      <c r="Q21" s="233"/>
      <c r="R21" s="233"/>
      <c r="S21" s="91"/>
    </row>
    <row r="22" spans="3:19" ht="22.5" customHeight="1" x14ac:dyDescent="0.25">
      <c r="C22" s="232"/>
      <c r="D22" s="232"/>
      <c r="E22" s="232"/>
      <c r="F22" s="232"/>
      <c r="G22" s="122"/>
      <c r="H22" s="121"/>
      <c r="I22" s="232"/>
      <c r="J22" s="232"/>
      <c r="K22" s="232"/>
      <c r="L22" s="232"/>
      <c r="M22" s="122"/>
      <c r="N22" s="211" t="str">
        <f t="shared" si="0"/>
        <v xml:space="preserve">          GROUP</v>
      </c>
      <c r="O22" s="233"/>
      <c r="P22" s="233"/>
      <c r="Q22" s="233"/>
      <c r="R22" s="233"/>
      <c r="S22" s="91"/>
    </row>
    <row r="23" spans="3:19" ht="22.5" customHeight="1" x14ac:dyDescent="0.25">
      <c r="C23" s="232"/>
      <c r="D23" s="232"/>
      <c r="E23" s="232"/>
      <c r="F23" s="232"/>
      <c r="G23" s="122"/>
      <c r="H23" s="121"/>
      <c r="I23" s="232"/>
      <c r="J23" s="232"/>
      <c r="K23" s="232"/>
      <c r="L23" s="232"/>
      <c r="M23" s="122"/>
      <c r="N23" s="211" t="str">
        <f t="shared" si="0"/>
        <v xml:space="preserve">          GROUP</v>
      </c>
      <c r="O23" s="233"/>
      <c r="P23" s="233"/>
      <c r="Q23" s="233"/>
      <c r="R23" s="233"/>
      <c r="S23" s="91"/>
    </row>
    <row r="24" spans="3:19" ht="22.5" customHeight="1" x14ac:dyDescent="0.25">
      <c r="C24" s="232"/>
      <c r="D24" s="232"/>
      <c r="E24" s="232"/>
      <c r="F24" s="232"/>
      <c r="G24" s="122"/>
      <c r="H24" s="121"/>
      <c r="I24" s="232"/>
      <c r="J24" s="232"/>
      <c r="K24" s="232"/>
      <c r="L24" s="232"/>
      <c r="M24" s="122"/>
      <c r="N24" s="211" t="str">
        <f t="shared" si="0"/>
        <v xml:space="preserve">          GROUP</v>
      </c>
      <c r="O24" s="233"/>
      <c r="P24" s="233"/>
      <c r="Q24" s="233"/>
      <c r="R24" s="233"/>
      <c r="S24" s="91"/>
    </row>
    <row r="25" spans="3:19" ht="22.5" customHeight="1" x14ac:dyDescent="0.25">
      <c r="C25" s="232"/>
      <c r="D25" s="232"/>
      <c r="E25" s="232"/>
      <c r="F25" s="232"/>
      <c r="G25" s="122"/>
      <c r="H25" s="121"/>
      <c r="I25" s="232"/>
      <c r="J25" s="232"/>
      <c r="K25" s="232"/>
      <c r="L25" s="232"/>
      <c r="M25" s="122"/>
      <c r="N25" s="211" t="str">
        <f t="shared" si="0"/>
        <v xml:space="preserve">          GROUP</v>
      </c>
      <c r="O25" s="233"/>
      <c r="P25" s="233"/>
      <c r="Q25" s="233"/>
      <c r="R25" s="233"/>
      <c r="S25" s="91"/>
    </row>
    <row r="26" spans="3:19" ht="22.5" customHeight="1" x14ac:dyDescent="0.25">
      <c r="C26" s="232"/>
      <c r="D26" s="232"/>
      <c r="E26" s="232"/>
      <c r="F26" s="232"/>
      <c r="G26" s="122"/>
      <c r="H26" s="121"/>
      <c r="I26" s="232"/>
      <c r="J26" s="232"/>
      <c r="K26" s="232"/>
      <c r="L26" s="232"/>
      <c r="M26" s="122"/>
      <c r="N26" s="211" t="str">
        <f t="shared" si="0"/>
        <v xml:space="preserve">          GROUP</v>
      </c>
      <c r="O26" s="233"/>
      <c r="P26" s="233"/>
      <c r="Q26" s="233"/>
      <c r="R26" s="233"/>
      <c r="S26" s="91"/>
    </row>
    <row r="27" spans="3:19" ht="22.5" customHeight="1" x14ac:dyDescent="0.25">
      <c r="C27" s="232"/>
      <c r="D27" s="232"/>
      <c r="E27" s="232"/>
      <c r="F27" s="232"/>
      <c r="G27" s="122"/>
      <c r="H27" s="121"/>
      <c r="I27" s="232"/>
      <c r="J27" s="232"/>
      <c r="K27" s="232"/>
      <c r="L27" s="232"/>
      <c r="M27" s="122"/>
      <c r="N27" s="211" t="str">
        <f t="shared" si="0"/>
        <v xml:space="preserve">          GROUP</v>
      </c>
      <c r="O27" s="233"/>
      <c r="P27" s="233"/>
      <c r="Q27" s="233"/>
      <c r="R27" s="233"/>
      <c r="S27" s="91"/>
    </row>
    <row r="28" spans="3:19" ht="22.5" customHeight="1" x14ac:dyDescent="0.25">
      <c r="C28" s="232"/>
      <c r="D28" s="232"/>
      <c r="E28" s="232"/>
      <c r="F28" s="232"/>
      <c r="G28" s="122"/>
      <c r="H28" s="121"/>
      <c r="I28" s="232"/>
      <c r="J28" s="232"/>
      <c r="K28" s="232"/>
      <c r="L28" s="232"/>
      <c r="M28" s="122"/>
      <c r="N28" s="211" t="str">
        <f t="shared" si="0"/>
        <v xml:space="preserve">          GROUP</v>
      </c>
      <c r="O28" s="233"/>
      <c r="P28" s="233"/>
      <c r="Q28" s="233"/>
      <c r="R28" s="233"/>
      <c r="S28" s="91"/>
    </row>
    <row r="29" spans="3:19" ht="22.5" customHeight="1" x14ac:dyDescent="0.25">
      <c r="C29" s="232"/>
      <c r="D29" s="232"/>
      <c r="E29" s="232"/>
      <c r="F29" s="232"/>
      <c r="G29" s="122"/>
      <c r="H29" s="121"/>
      <c r="I29" s="232"/>
      <c r="J29" s="232"/>
      <c r="K29" s="232"/>
      <c r="L29" s="232"/>
      <c r="M29" s="122"/>
      <c r="N29" s="211" t="str">
        <f t="shared" si="0"/>
        <v xml:space="preserve">          GROUP</v>
      </c>
      <c r="O29" s="233"/>
      <c r="P29" s="233"/>
      <c r="Q29" s="233"/>
      <c r="R29" s="233"/>
      <c r="S29" s="91"/>
    </row>
    <row r="30" spans="3:19" ht="22.5" customHeight="1" x14ac:dyDescent="0.25">
      <c r="C30" s="232"/>
      <c r="D30" s="232"/>
      <c r="E30" s="232"/>
      <c r="F30" s="232"/>
      <c r="G30" s="122"/>
      <c r="H30" s="121"/>
      <c r="I30" s="232"/>
      <c r="J30" s="232"/>
      <c r="K30" s="232"/>
      <c r="L30" s="232"/>
      <c r="M30" s="122"/>
      <c r="N30" s="211" t="str">
        <f t="shared" si="0"/>
        <v xml:space="preserve">          GROUP</v>
      </c>
      <c r="O30" s="233"/>
      <c r="P30" s="233"/>
      <c r="Q30" s="233"/>
      <c r="R30" s="233"/>
      <c r="S30" s="91"/>
    </row>
    <row r="31" spans="3:19" ht="22.5" customHeight="1" x14ac:dyDescent="0.25">
      <c r="C31" s="232"/>
      <c r="D31" s="232"/>
      <c r="E31" s="232"/>
      <c r="F31" s="232"/>
      <c r="G31" s="122"/>
      <c r="H31" s="121"/>
      <c r="I31" s="232"/>
      <c r="J31" s="232"/>
      <c r="K31" s="232"/>
      <c r="L31" s="232"/>
      <c r="M31" s="122"/>
      <c r="N31" s="211" t="str">
        <f t="shared" si="0"/>
        <v xml:space="preserve">          GROUP</v>
      </c>
      <c r="O31" s="233"/>
      <c r="P31" s="233"/>
      <c r="Q31" s="233"/>
      <c r="R31" s="233"/>
      <c r="S31" s="91"/>
    </row>
    <row r="32" spans="3:19" ht="22.5" customHeight="1" x14ac:dyDescent="0.25">
      <c r="C32" s="232"/>
      <c r="D32" s="232"/>
      <c r="E32" s="232"/>
      <c r="F32" s="232"/>
      <c r="G32" s="122"/>
      <c r="H32" s="121"/>
      <c r="I32" s="232"/>
      <c r="J32" s="232"/>
      <c r="K32" s="232"/>
      <c r="L32" s="232"/>
      <c r="M32" s="122"/>
      <c r="N32" s="211" t="str">
        <f t="shared" si="0"/>
        <v xml:space="preserve">          GROUP</v>
      </c>
      <c r="O32" s="233"/>
      <c r="P32" s="233"/>
      <c r="Q32" s="233"/>
      <c r="R32" s="233"/>
      <c r="S32" s="91"/>
    </row>
    <row r="33" spans="3:19" ht="22.5" customHeight="1" x14ac:dyDescent="0.25">
      <c r="C33" s="232"/>
      <c r="D33" s="232"/>
      <c r="E33" s="232"/>
      <c r="F33" s="232"/>
      <c r="G33" s="122"/>
      <c r="H33" s="121"/>
      <c r="I33" s="232"/>
      <c r="J33" s="232"/>
      <c r="K33" s="232"/>
      <c r="L33" s="232"/>
      <c r="M33" s="122"/>
      <c r="N33" s="211" t="str">
        <f t="shared" si="0"/>
        <v xml:space="preserve">          GROUP</v>
      </c>
      <c r="O33" s="233"/>
      <c r="P33" s="233"/>
      <c r="Q33" s="233"/>
      <c r="R33" s="233"/>
      <c r="S33" s="91"/>
    </row>
    <row r="34" spans="3:19" ht="22.5" customHeight="1" x14ac:dyDescent="0.25">
      <c r="C34" s="232"/>
      <c r="D34" s="232"/>
      <c r="E34" s="232"/>
      <c r="F34" s="232"/>
      <c r="G34" s="122"/>
      <c r="H34" s="121"/>
      <c r="I34" s="232"/>
      <c r="J34" s="232"/>
      <c r="K34" s="232"/>
      <c r="L34" s="232"/>
      <c r="M34" s="122"/>
      <c r="N34" s="211" t="str">
        <f t="shared" si="0"/>
        <v xml:space="preserve">          GROUP</v>
      </c>
      <c r="O34" s="233"/>
      <c r="P34" s="233"/>
      <c r="Q34" s="233"/>
      <c r="R34" s="233"/>
      <c r="S34" s="91"/>
    </row>
    <row r="35" spans="3:19" ht="22.5" customHeight="1" x14ac:dyDescent="0.25">
      <c r="C35" s="232"/>
      <c r="D35" s="232"/>
      <c r="E35" s="232"/>
      <c r="F35" s="232"/>
      <c r="G35" s="122"/>
      <c r="H35" s="121"/>
      <c r="I35" s="232"/>
      <c r="J35" s="232"/>
      <c r="K35" s="232"/>
      <c r="L35" s="232"/>
      <c r="M35" s="122"/>
      <c r="N35" s="211" t="str">
        <f t="shared" si="0"/>
        <v xml:space="preserve">          GROUP</v>
      </c>
      <c r="O35" s="233"/>
      <c r="P35" s="233"/>
      <c r="Q35" s="233"/>
      <c r="R35" s="233"/>
      <c r="S35" s="91"/>
    </row>
    <row r="36" spans="3:19" ht="22.5" customHeight="1" x14ac:dyDescent="0.25">
      <c r="C36" s="232"/>
      <c r="D36" s="232"/>
      <c r="E36" s="232"/>
      <c r="F36" s="232"/>
      <c r="G36" s="122"/>
      <c r="H36" s="121"/>
      <c r="I36" s="232"/>
      <c r="J36" s="232"/>
      <c r="K36" s="232"/>
      <c r="L36" s="232"/>
      <c r="M36" s="122"/>
      <c r="N36" s="211" t="str">
        <f t="shared" si="0"/>
        <v xml:space="preserve">          GROUP</v>
      </c>
      <c r="O36" s="233"/>
      <c r="P36" s="233"/>
      <c r="Q36" s="233"/>
      <c r="R36" s="233"/>
      <c r="S36" s="91"/>
    </row>
    <row r="37" spans="3:19" ht="22.5" customHeight="1" x14ac:dyDescent="0.25">
      <c r="C37" s="232"/>
      <c r="D37" s="232"/>
      <c r="E37" s="232"/>
      <c r="F37" s="232"/>
      <c r="G37" s="122"/>
      <c r="H37" s="121"/>
      <c r="I37" s="232"/>
      <c r="J37" s="232"/>
      <c r="K37" s="232"/>
      <c r="L37" s="232"/>
      <c r="M37" s="122"/>
      <c r="N37" s="211" t="str">
        <f t="shared" si="0"/>
        <v xml:space="preserve">          GROUP</v>
      </c>
      <c r="O37" s="233"/>
      <c r="P37" s="233"/>
      <c r="Q37" s="233"/>
      <c r="R37" s="233"/>
      <c r="S37" s="91"/>
    </row>
    <row r="38" spans="3:19" ht="22.5" customHeight="1" x14ac:dyDescent="0.25">
      <c r="C38" s="232"/>
      <c r="D38" s="232"/>
      <c r="E38" s="232"/>
      <c r="F38" s="232"/>
      <c r="G38" s="122"/>
      <c r="H38" s="121"/>
      <c r="I38" s="232"/>
      <c r="J38" s="232"/>
      <c r="K38" s="232"/>
      <c r="L38" s="232"/>
      <c r="M38" s="122"/>
      <c r="N38" s="211" t="str">
        <f t="shared" si="0"/>
        <v xml:space="preserve">          GROUP</v>
      </c>
      <c r="O38" s="233"/>
      <c r="P38" s="233"/>
      <c r="Q38" s="233"/>
      <c r="R38" s="233"/>
      <c r="S38" s="91"/>
    </row>
    <row r="39" spans="3:19" ht="22.5" customHeight="1" x14ac:dyDescent="0.25">
      <c r="C39" s="232"/>
      <c r="D39" s="232"/>
      <c r="E39" s="232"/>
      <c r="F39" s="232"/>
      <c r="G39" s="122"/>
      <c r="H39" s="121"/>
      <c r="I39" s="232"/>
      <c r="J39" s="232"/>
      <c r="K39" s="232"/>
      <c r="L39" s="232"/>
      <c r="M39" s="122"/>
      <c r="N39" s="211" t="str">
        <f t="shared" si="0"/>
        <v xml:space="preserve">          GROUP</v>
      </c>
      <c r="O39" s="233"/>
      <c r="P39" s="233"/>
      <c r="Q39" s="233"/>
      <c r="R39" s="233"/>
      <c r="S39" s="91"/>
    </row>
    <row r="40" spans="3:19" ht="22.5" customHeight="1" x14ac:dyDescent="0.25">
      <c r="C40" s="232"/>
      <c r="D40" s="232"/>
      <c r="E40" s="232"/>
      <c r="F40" s="232"/>
      <c r="G40" s="122"/>
      <c r="H40" s="121"/>
      <c r="I40" s="232"/>
      <c r="J40" s="232"/>
      <c r="K40" s="232"/>
      <c r="L40" s="232"/>
      <c r="M40" s="122"/>
      <c r="N40" s="211" t="str">
        <f t="shared" si="0"/>
        <v xml:space="preserve">          GROUP</v>
      </c>
      <c r="O40" s="233"/>
      <c r="P40" s="233"/>
      <c r="Q40" s="233"/>
      <c r="R40" s="233"/>
      <c r="S40" s="91"/>
    </row>
    <row r="41" spans="3:19" ht="22.5" customHeight="1" x14ac:dyDescent="0.25">
      <c r="C41" s="232"/>
      <c r="D41" s="232"/>
      <c r="E41" s="232"/>
      <c r="F41" s="232"/>
      <c r="G41" s="122"/>
      <c r="H41" s="121"/>
      <c r="I41" s="232"/>
      <c r="J41" s="232"/>
      <c r="K41" s="232"/>
      <c r="L41" s="232"/>
      <c r="M41" s="122"/>
      <c r="N41" s="211" t="str">
        <f t="shared" si="0"/>
        <v xml:space="preserve">          GROUP</v>
      </c>
      <c r="O41" s="233"/>
      <c r="P41" s="233"/>
      <c r="Q41" s="233"/>
      <c r="R41" s="233"/>
      <c r="S41" s="91"/>
    </row>
    <row r="42" spans="3:19" ht="22.5" customHeight="1" x14ac:dyDescent="0.25">
      <c r="C42" s="232"/>
      <c r="D42" s="232"/>
      <c r="E42" s="232"/>
      <c r="F42" s="232"/>
      <c r="G42" s="122"/>
      <c r="H42" s="121"/>
      <c r="I42" s="232"/>
      <c r="J42" s="232"/>
      <c r="K42" s="232"/>
      <c r="L42" s="232"/>
      <c r="M42" s="122"/>
      <c r="N42" s="211" t="str">
        <f t="shared" si="0"/>
        <v xml:space="preserve">          GROUP</v>
      </c>
      <c r="O42" s="233"/>
      <c r="P42" s="233"/>
      <c r="Q42" s="233"/>
      <c r="R42" s="233"/>
      <c r="S42" s="91"/>
    </row>
    <row r="43" spans="3:19" ht="22.5" customHeight="1" x14ac:dyDescent="0.25">
      <c r="C43" s="232"/>
      <c r="D43" s="232"/>
      <c r="E43" s="232"/>
      <c r="F43" s="232"/>
      <c r="G43" s="122"/>
      <c r="H43" s="121"/>
      <c r="I43" s="232"/>
      <c r="J43" s="232"/>
      <c r="K43" s="232"/>
      <c r="L43" s="232"/>
      <c r="M43" s="122"/>
      <c r="N43" s="211" t="str">
        <f t="shared" si="0"/>
        <v xml:space="preserve">          GROUP</v>
      </c>
      <c r="O43" s="233"/>
      <c r="P43" s="233"/>
      <c r="Q43" s="233"/>
      <c r="R43" s="233"/>
      <c r="S43" s="91"/>
    </row>
    <row r="44" spans="3:19" ht="22.5" customHeight="1" x14ac:dyDescent="0.25">
      <c r="C44" s="232"/>
      <c r="D44" s="232"/>
      <c r="E44" s="232"/>
      <c r="F44" s="232"/>
      <c r="G44" s="122"/>
      <c r="H44" s="121"/>
      <c r="I44" s="232"/>
      <c r="J44" s="232"/>
      <c r="K44" s="232"/>
      <c r="L44" s="232"/>
      <c r="M44" s="122"/>
      <c r="N44" s="211" t="str">
        <f t="shared" si="0"/>
        <v xml:space="preserve">          GROUP</v>
      </c>
      <c r="O44" s="233"/>
      <c r="P44" s="233"/>
      <c r="Q44" s="233"/>
      <c r="R44" s="233"/>
      <c r="S44" s="91"/>
    </row>
    <row r="45" spans="3:19" ht="22.5" customHeight="1" x14ac:dyDescent="0.25">
      <c r="C45" s="232"/>
      <c r="D45" s="232"/>
      <c r="E45" s="232"/>
      <c r="F45" s="232"/>
      <c r="G45" s="122"/>
      <c r="H45" s="121"/>
      <c r="I45" s="232"/>
      <c r="J45" s="232"/>
      <c r="K45" s="232"/>
      <c r="L45" s="232"/>
      <c r="M45" s="122"/>
      <c r="N45" s="211" t="str">
        <f t="shared" si="0"/>
        <v xml:space="preserve">          GROUP</v>
      </c>
      <c r="O45" s="233"/>
      <c r="P45" s="233"/>
      <c r="Q45" s="233"/>
      <c r="R45" s="233"/>
      <c r="S45" s="91"/>
    </row>
    <row r="46" spans="3:19" ht="22.5" customHeight="1" x14ac:dyDescent="0.25">
      <c r="C46" s="232"/>
      <c r="D46" s="232"/>
      <c r="E46" s="232"/>
      <c r="F46" s="232"/>
      <c r="G46" s="122"/>
      <c r="H46" s="121"/>
      <c r="I46" s="232"/>
      <c r="J46" s="232"/>
      <c r="K46" s="232"/>
      <c r="L46" s="232"/>
      <c r="M46" s="122"/>
      <c r="N46" s="211" t="str">
        <f t="shared" si="0"/>
        <v xml:space="preserve">          GROUP</v>
      </c>
      <c r="O46" s="233"/>
      <c r="P46" s="233"/>
      <c r="Q46" s="233"/>
      <c r="R46" s="233"/>
      <c r="S46" s="91"/>
    </row>
    <row r="47" spans="3:19" ht="22.5" customHeight="1" x14ac:dyDescent="0.25">
      <c r="C47" s="232"/>
      <c r="D47" s="232"/>
      <c r="E47" s="232"/>
      <c r="F47" s="232"/>
      <c r="G47" s="122"/>
      <c r="H47" s="121"/>
      <c r="I47" s="232"/>
      <c r="J47" s="232"/>
      <c r="K47" s="232"/>
      <c r="L47" s="232"/>
      <c r="M47" s="122"/>
      <c r="N47" s="211" t="str">
        <f t="shared" si="0"/>
        <v xml:space="preserve">          GROUP</v>
      </c>
      <c r="O47" s="233"/>
      <c r="P47" s="233"/>
      <c r="Q47" s="233"/>
      <c r="R47" s="233"/>
      <c r="S47" s="91"/>
    </row>
    <row r="48" spans="3:19" ht="22.5" customHeight="1" x14ac:dyDescent="0.25">
      <c r="C48" s="232"/>
      <c r="D48" s="232"/>
      <c r="E48" s="232"/>
      <c r="F48" s="232"/>
      <c r="G48" s="122"/>
      <c r="H48" s="121"/>
      <c r="I48" s="232"/>
      <c r="J48" s="232"/>
      <c r="K48" s="232"/>
      <c r="L48" s="232"/>
      <c r="M48" s="122"/>
      <c r="N48" s="211" t="str">
        <f t="shared" si="0"/>
        <v xml:space="preserve">          GROUP</v>
      </c>
      <c r="O48" s="233"/>
      <c r="P48" s="233"/>
      <c r="Q48" s="233"/>
      <c r="R48" s="233"/>
      <c r="S48" s="91"/>
    </row>
    <row r="49" spans="3:19" ht="22.5" customHeight="1" x14ac:dyDescent="0.25">
      <c r="C49" s="232"/>
      <c r="D49" s="232"/>
      <c r="E49" s="232"/>
      <c r="F49" s="232"/>
      <c r="G49" s="122"/>
      <c r="H49" s="121"/>
      <c r="I49" s="232"/>
      <c r="J49" s="232"/>
      <c r="K49" s="232"/>
      <c r="L49" s="232"/>
      <c r="M49" s="122"/>
      <c r="N49" s="211" t="str">
        <f t="shared" si="0"/>
        <v xml:space="preserve">          GROUP</v>
      </c>
      <c r="O49" s="233"/>
      <c r="P49" s="233"/>
      <c r="Q49" s="233"/>
      <c r="R49" s="233"/>
      <c r="S49" s="91"/>
    </row>
    <row r="50" spans="3:19" ht="22.5" customHeight="1" x14ac:dyDescent="0.25">
      <c r="C50" s="232"/>
      <c r="D50" s="232"/>
      <c r="E50" s="232"/>
      <c r="F50" s="232"/>
      <c r="G50" s="122"/>
      <c r="H50" s="121"/>
      <c r="I50" s="232"/>
      <c r="J50" s="232"/>
      <c r="K50" s="232"/>
      <c r="L50" s="232"/>
      <c r="M50" s="122"/>
      <c r="N50" s="211" t="str">
        <f t="shared" si="0"/>
        <v xml:space="preserve">          GROUP</v>
      </c>
      <c r="O50" s="233"/>
      <c r="P50" s="233"/>
      <c r="Q50" s="233"/>
      <c r="R50" s="233"/>
      <c r="S50" s="91"/>
    </row>
    <row r="51" spans="3:19" ht="22.5" customHeight="1" x14ac:dyDescent="0.25">
      <c r="C51" s="232"/>
      <c r="D51" s="232"/>
      <c r="E51" s="232"/>
      <c r="F51" s="232"/>
      <c r="G51" s="122"/>
      <c r="H51" s="121"/>
      <c r="I51" s="232"/>
      <c r="J51" s="232"/>
      <c r="K51" s="232"/>
      <c r="L51" s="232"/>
      <c r="M51" s="122"/>
      <c r="N51" s="211" t="str">
        <f t="shared" si="0"/>
        <v xml:space="preserve">          GROUP</v>
      </c>
      <c r="O51" s="233"/>
      <c r="P51" s="233"/>
      <c r="Q51" s="233"/>
      <c r="R51" s="233"/>
      <c r="S51" s="91"/>
    </row>
    <row r="52" spans="3:19" ht="22.5" customHeight="1" x14ac:dyDescent="0.25">
      <c r="C52" s="232"/>
      <c r="D52" s="232"/>
      <c r="E52" s="232"/>
      <c r="F52" s="232"/>
      <c r="G52" s="122"/>
      <c r="H52" s="121"/>
      <c r="I52" s="232"/>
      <c r="J52" s="232"/>
      <c r="K52" s="232"/>
      <c r="L52" s="232"/>
      <c r="M52" s="122"/>
      <c r="N52" s="211" t="str">
        <f t="shared" si="0"/>
        <v xml:space="preserve">          GROUP</v>
      </c>
      <c r="O52" s="233"/>
      <c r="P52" s="233"/>
      <c r="Q52" s="233"/>
      <c r="R52" s="233"/>
      <c r="S52" s="91"/>
    </row>
    <row r="53" spans="3:19" ht="22.5" customHeight="1" x14ac:dyDescent="0.25">
      <c r="C53" s="232"/>
      <c r="D53" s="232"/>
      <c r="E53" s="232"/>
      <c r="F53" s="232"/>
      <c r="G53" s="122"/>
      <c r="H53" s="121"/>
      <c r="I53" s="232"/>
      <c r="J53" s="232"/>
      <c r="K53" s="232"/>
      <c r="L53" s="232"/>
      <c r="M53" s="122"/>
      <c r="N53" s="211" t="str">
        <f t="shared" si="0"/>
        <v xml:space="preserve">          GROUP</v>
      </c>
      <c r="O53" s="233"/>
      <c r="P53" s="233"/>
      <c r="Q53" s="233"/>
      <c r="R53" s="233"/>
      <c r="S53" s="91"/>
    </row>
    <row r="54" spans="3:19" ht="22.5" customHeight="1" x14ac:dyDescent="0.25">
      <c r="C54" s="232"/>
      <c r="D54" s="232"/>
      <c r="E54" s="232"/>
      <c r="F54" s="232"/>
      <c r="G54" s="122"/>
      <c r="H54" s="121"/>
      <c r="I54" s="232"/>
      <c r="J54" s="232"/>
      <c r="K54" s="232"/>
      <c r="L54" s="232"/>
      <c r="M54" s="122"/>
      <c r="N54" s="211" t="str">
        <f t="shared" si="0"/>
        <v xml:space="preserve">          GROUP</v>
      </c>
      <c r="O54" s="233"/>
      <c r="P54" s="233"/>
      <c r="Q54" s="233"/>
      <c r="R54" s="233"/>
      <c r="S54" s="91"/>
    </row>
    <row r="55" spans="3:19" ht="22.5" customHeight="1" x14ac:dyDescent="0.25">
      <c r="C55" s="232"/>
      <c r="D55" s="232"/>
      <c r="E55" s="232"/>
      <c r="F55" s="232"/>
      <c r="G55" s="122"/>
      <c r="H55" s="121"/>
      <c r="I55" s="232"/>
      <c r="J55" s="232"/>
      <c r="K55" s="232"/>
      <c r="L55" s="232"/>
      <c r="M55" s="122"/>
      <c r="N55" s="211" t="str">
        <f t="shared" si="0"/>
        <v xml:space="preserve">          GROUP</v>
      </c>
      <c r="O55" s="233"/>
      <c r="P55" s="233"/>
      <c r="Q55" s="233"/>
      <c r="R55" s="233"/>
      <c r="S55" s="91"/>
    </row>
    <row r="56" spans="3:19" ht="22.5" customHeight="1" x14ac:dyDescent="0.25">
      <c r="C56" s="232"/>
      <c r="D56" s="232"/>
      <c r="E56" s="232"/>
      <c r="F56" s="232"/>
      <c r="G56" s="122"/>
      <c r="H56" s="121"/>
      <c r="I56" s="232"/>
      <c r="J56" s="232"/>
      <c r="K56" s="232"/>
      <c r="L56" s="232"/>
      <c r="M56" s="122"/>
      <c r="N56" s="211" t="str">
        <f t="shared" si="0"/>
        <v xml:space="preserve">          GROUP</v>
      </c>
      <c r="O56" s="233"/>
      <c r="P56" s="233"/>
      <c r="Q56" s="233"/>
      <c r="R56" s="233"/>
      <c r="S56" s="91"/>
    </row>
    <row r="57" spans="3:19" ht="22.5" customHeight="1" x14ac:dyDescent="0.25">
      <c r="C57" s="232"/>
      <c r="D57" s="232"/>
      <c r="E57" s="232"/>
      <c r="F57" s="232"/>
      <c r="G57" s="122"/>
      <c r="H57" s="121"/>
      <c r="I57" s="232"/>
      <c r="J57" s="232"/>
      <c r="K57" s="232"/>
      <c r="L57" s="232"/>
      <c r="M57" s="122"/>
      <c r="N57" s="211" t="str">
        <f t="shared" si="0"/>
        <v xml:space="preserve">          GROUP</v>
      </c>
      <c r="O57" s="233"/>
      <c r="P57" s="233"/>
      <c r="Q57" s="233"/>
      <c r="R57" s="233"/>
      <c r="S57" s="91"/>
    </row>
    <row r="58" spans="3:19" ht="22.5" customHeight="1" x14ac:dyDescent="0.25">
      <c r="C58" s="232"/>
      <c r="D58" s="232"/>
      <c r="E58" s="232"/>
      <c r="F58" s="232"/>
      <c r="G58" s="122"/>
      <c r="H58" s="121"/>
      <c r="I58" s="232"/>
      <c r="J58" s="232"/>
      <c r="K58" s="232"/>
      <c r="L58" s="232"/>
      <c r="M58" s="122"/>
      <c r="N58" s="211" t="str">
        <f t="shared" si="0"/>
        <v xml:space="preserve">          GROUP</v>
      </c>
      <c r="O58" s="233"/>
      <c r="P58" s="233"/>
      <c r="Q58" s="233"/>
      <c r="R58" s="233"/>
      <c r="S58" s="91"/>
    </row>
    <row r="59" spans="3:19" ht="22.5" customHeight="1" x14ac:dyDescent="0.25">
      <c r="C59" s="232"/>
      <c r="D59" s="232"/>
      <c r="E59" s="232"/>
      <c r="F59" s="232"/>
      <c r="G59" s="122"/>
      <c r="H59" s="121"/>
      <c r="I59" s="232"/>
      <c r="J59" s="232"/>
      <c r="K59" s="232"/>
      <c r="L59" s="232"/>
      <c r="M59" s="122"/>
      <c r="N59" s="211" t="str">
        <f t="shared" si="0"/>
        <v xml:space="preserve">          GROUP</v>
      </c>
      <c r="O59" s="233"/>
      <c r="P59" s="233"/>
      <c r="Q59" s="233"/>
      <c r="R59" s="233"/>
      <c r="S59" s="91"/>
    </row>
    <row r="60" spans="3:19" ht="22.5" customHeight="1" x14ac:dyDescent="0.25">
      <c r="C60" s="232"/>
      <c r="D60" s="232"/>
      <c r="E60" s="232"/>
      <c r="F60" s="232"/>
      <c r="G60" s="122"/>
      <c r="H60" s="121"/>
      <c r="I60" s="232"/>
      <c r="J60" s="232"/>
      <c r="K60" s="232"/>
      <c r="L60" s="232"/>
      <c r="M60" s="122"/>
      <c r="N60" s="211" t="str">
        <f t="shared" si="0"/>
        <v xml:space="preserve">          GROUP</v>
      </c>
      <c r="O60" s="233"/>
      <c r="P60" s="233"/>
      <c r="Q60" s="233"/>
      <c r="R60" s="233"/>
      <c r="S60" s="91"/>
    </row>
    <row r="61" spans="3:19" ht="22.5" customHeight="1" x14ac:dyDescent="0.25">
      <c r="C61" s="232"/>
      <c r="D61" s="232"/>
      <c r="E61" s="232"/>
      <c r="F61" s="232"/>
      <c r="G61" s="122"/>
      <c r="H61" s="121"/>
      <c r="I61" s="232"/>
      <c r="J61" s="232"/>
      <c r="K61" s="232"/>
      <c r="L61" s="232"/>
      <c r="M61" s="122"/>
      <c r="N61" s="211" t="str">
        <f t="shared" si="0"/>
        <v xml:space="preserve">          GROUP</v>
      </c>
      <c r="O61" s="233"/>
      <c r="P61" s="233"/>
      <c r="Q61" s="233"/>
      <c r="R61" s="233"/>
      <c r="S61" s="91"/>
    </row>
    <row r="62" spans="3:19" ht="22.5" customHeight="1" x14ac:dyDescent="0.25">
      <c r="C62" s="232"/>
      <c r="D62" s="232"/>
      <c r="E62" s="232"/>
      <c r="F62" s="232"/>
      <c r="G62" s="122"/>
      <c r="H62" s="121"/>
      <c r="I62" s="232"/>
      <c r="J62" s="232"/>
      <c r="K62" s="232"/>
      <c r="L62" s="232"/>
      <c r="M62" s="122"/>
      <c r="N62" s="211" t="str">
        <f t="shared" si="0"/>
        <v xml:space="preserve">          GROUP</v>
      </c>
      <c r="O62" s="233"/>
      <c r="P62" s="233"/>
      <c r="Q62" s="233"/>
      <c r="R62" s="233"/>
      <c r="S62" s="91"/>
    </row>
    <row r="63" spans="3:19" ht="22.5" customHeight="1" x14ac:dyDescent="0.25">
      <c r="C63" s="232"/>
      <c r="D63" s="232"/>
      <c r="E63" s="232"/>
      <c r="F63" s="232"/>
      <c r="G63" s="122"/>
      <c r="H63" s="121"/>
      <c r="I63" s="232"/>
      <c r="J63" s="232"/>
      <c r="K63" s="232"/>
      <c r="L63" s="232"/>
      <c r="M63" s="122"/>
      <c r="N63" s="211" t="str">
        <f t="shared" si="0"/>
        <v xml:space="preserve">          GROUP</v>
      </c>
      <c r="O63" s="233"/>
      <c r="P63" s="233"/>
      <c r="Q63" s="233"/>
      <c r="R63" s="233"/>
      <c r="S63" s="91"/>
    </row>
    <row r="64" spans="3:19" ht="22.5" customHeight="1" x14ac:dyDescent="0.25">
      <c r="C64" s="232"/>
      <c r="D64" s="232"/>
      <c r="E64" s="232"/>
      <c r="F64" s="232"/>
      <c r="G64" s="122"/>
      <c r="H64" s="121"/>
      <c r="I64" s="232"/>
      <c r="J64" s="232"/>
      <c r="K64" s="232"/>
      <c r="L64" s="232"/>
      <c r="M64" s="122"/>
      <c r="N64" s="211" t="str">
        <f t="shared" si="0"/>
        <v xml:space="preserve">          GROUP</v>
      </c>
      <c r="O64" s="233"/>
      <c r="P64" s="233"/>
      <c r="Q64" s="233"/>
      <c r="R64" s="233"/>
      <c r="S64" s="91"/>
    </row>
    <row r="65" spans="3:19" ht="22.5" customHeight="1" x14ac:dyDescent="0.25">
      <c r="C65" s="232"/>
      <c r="D65" s="232"/>
      <c r="E65" s="232"/>
      <c r="F65" s="232"/>
      <c r="G65" s="122"/>
      <c r="H65" s="121"/>
      <c r="I65" s="232"/>
      <c r="J65" s="232"/>
      <c r="K65" s="232"/>
      <c r="L65" s="232"/>
      <c r="M65" s="122"/>
      <c r="N65" s="211" t="str">
        <f t="shared" si="0"/>
        <v xml:space="preserve">          GROUP</v>
      </c>
      <c r="O65" s="233"/>
      <c r="P65" s="233"/>
      <c r="Q65" s="233"/>
      <c r="R65" s="233"/>
      <c r="S65" s="91"/>
    </row>
    <row r="66" spans="3:19" ht="22.5" customHeight="1" x14ac:dyDescent="0.25">
      <c r="C66" s="232"/>
      <c r="D66" s="232"/>
      <c r="E66" s="232"/>
      <c r="F66" s="232"/>
      <c r="G66" s="122"/>
      <c r="H66" s="121"/>
      <c r="I66" s="232"/>
      <c r="J66" s="232"/>
      <c r="K66" s="232"/>
      <c r="L66" s="232"/>
      <c r="M66" s="122"/>
      <c r="N66" s="211" t="str">
        <f t="shared" si="0"/>
        <v xml:space="preserve">          GROUP</v>
      </c>
      <c r="O66" s="233"/>
      <c r="P66" s="233"/>
      <c r="Q66" s="233"/>
      <c r="R66" s="233"/>
      <c r="S66" s="91"/>
    </row>
    <row r="67" spans="3:19" ht="22.5" customHeight="1" x14ac:dyDescent="0.25">
      <c r="C67" s="232"/>
      <c r="D67" s="232"/>
      <c r="E67" s="232"/>
      <c r="F67" s="232"/>
      <c r="G67" s="122"/>
      <c r="H67" s="121"/>
      <c r="I67" s="232"/>
      <c r="J67" s="232"/>
      <c r="K67" s="232"/>
      <c r="L67" s="232"/>
      <c r="M67" s="122"/>
      <c r="N67" s="211" t="str">
        <f t="shared" si="0"/>
        <v xml:space="preserve">          GROUP</v>
      </c>
      <c r="O67" s="233"/>
      <c r="P67" s="233"/>
      <c r="Q67" s="233"/>
      <c r="R67" s="233"/>
      <c r="S67" s="91"/>
    </row>
    <row r="68" spans="3:19" ht="22.5" customHeight="1" x14ac:dyDescent="0.25">
      <c r="C68" s="232"/>
      <c r="D68" s="232"/>
      <c r="E68" s="232"/>
      <c r="F68" s="232"/>
      <c r="G68" s="122"/>
      <c r="H68" s="121"/>
      <c r="I68" s="232"/>
      <c r="J68" s="232"/>
      <c r="K68" s="232"/>
      <c r="L68" s="232"/>
      <c r="M68" s="122"/>
      <c r="N68" s="211" t="str">
        <f t="shared" si="0"/>
        <v xml:space="preserve">          GROUP</v>
      </c>
      <c r="O68" s="233"/>
      <c r="P68" s="233"/>
      <c r="Q68" s="233"/>
      <c r="R68" s="233"/>
      <c r="S68" s="91"/>
    </row>
    <row r="69" spans="3:19" ht="22.5" customHeight="1" x14ac:dyDescent="0.25">
      <c r="C69" s="232"/>
      <c r="D69" s="232"/>
      <c r="E69" s="232"/>
      <c r="F69" s="232"/>
      <c r="G69" s="122"/>
      <c r="H69" s="121"/>
      <c r="I69" s="232"/>
      <c r="J69" s="232"/>
      <c r="K69" s="232"/>
      <c r="L69" s="232"/>
      <c r="M69" s="122"/>
      <c r="N69" s="211" t="str">
        <f t="shared" si="0"/>
        <v xml:space="preserve">          GROUP</v>
      </c>
      <c r="O69" s="233"/>
      <c r="P69" s="233"/>
      <c r="Q69" s="233"/>
      <c r="R69" s="233"/>
      <c r="S69" s="91"/>
    </row>
    <row r="70" spans="3:19" ht="22.5" customHeight="1" x14ac:dyDescent="0.25">
      <c r="C70" s="232"/>
      <c r="D70" s="232"/>
      <c r="E70" s="232"/>
      <c r="F70" s="232"/>
      <c r="G70" s="122"/>
      <c r="H70" s="121"/>
      <c r="I70" s="232"/>
      <c r="J70" s="232"/>
      <c r="K70" s="232"/>
      <c r="L70" s="232"/>
      <c r="M70" s="122"/>
      <c r="N70" s="211" t="str">
        <f t="shared" si="0"/>
        <v xml:space="preserve">          GROUP</v>
      </c>
      <c r="O70" s="233"/>
      <c r="P70" s="233"/>
      <c r="Q70" s="233"/>
      <c r="R70" s="233"/>
      <c r="S70" s="91"/>
    </row>
    <row r="71" spans="3:19" ht="22.5" customHeight="1" x14ac:dyDescent="0.25">
      <c r="C71" s="232"/>
      <c r="D71" s="232"/>
      <c r="E71" s="232"/>
      <c r="F71" s="232"/>
      <c r="G71" s="122"/>
      <c r="H71" s="121"/>
      <c r="I71" s="232"/>
      <c r="J71" s="232"/>
      <c r="K71" s="232"/>
      <c r="L71" s="232"/>
      <c r="M71" s="122"/>
      <c r="N71" s="211" t="str">
        <f t="shared" ref="N71:N134" si="1">IF(S71="","          GROUP",S71)</f>
        <v xml:space="preserve">          GROUP</v>
      </c>
      <c r="O71" s="233"/>
      <c r="P71" s="233"/>
      <c r="Q71" s="233"/>
      <c r="R71" s="233"/>
      <c r="S71" s="91"/>
    </row>
    <row r="72" spans="3:19" ht="22.5" customHeight="1" x14ac:dyDescent="0.25">
      <c r="C72" s="232"/>
      <c r="D72" s="232"/>
      <c r="E72" s="232"/>
      <c r="F72" s="232"/>
      <c r="G72" s="122"/>
      <c r="H72" s="121"/>
      <c r="I72" s="232"/>
      <c r="J72" s="232"/>
      <c r="K72" s="232"/>
      <c r="L72" s="232"/>
      <c r="M72" s="122"/>
      <c r="N72" s="211" t="str">
        <f t="shared" si="1"/>
        <v xml:space="preserve">          GROUP</v>
      </c>
      <c r="O72" s="233"/>
      <c r="P72" s="233"/>
      <c r="Q72" s="233"/>
      <c r="R72" s="233"/>
      <c r="S72" s="91"/>
    </row>
    <row r="73" spans="3:19" ht="22.5" customHeight="1" x14ac:dyDescent="0.25">
      <c r="C73" s="232"/>
      <c r="D73" s="232"/>
      <c r="E73" s="232"/>
      <c r="F73" s="232"/>
      <c r="G73" s="122"/>
      <c r="H73" s="121"/>
      <c r="I73" s="232"/>
      <c r="J73" s="232"/>
      <c r="K73" s="232"/>
      <c r="L73" s="232"/>
      <c r="M73" s="122"/>
      <c r="N73" s="211" t="str">
        <f t="shared" si="1"/>
        <v xml:space="preserve">          GROUP</v>
      </c>
      <c r="O73" s="233"/>
      <c r="P73" s="233"/>
      <c r="Q73" s="233"/>
      <c r="R73" s="233"/>
      <c r="S73" s="91"/>
    </row>
    <row r="74" spans="3:19" ht="22.5" customHeight="1" x14ac:dyDescent="0.25">
      <c r="C74" s="232"/>
      <c r="D74" s="232"/>
      <c r="E74" s="232"/>
      <c r="F74" s="232"/>
      <c r="G74" s="122"/>
      <c r="H74" s="121"/>
      <c r="I74" s="232"/>
      <c r="J74" s="232"/>
      <c r="K74" s="232"/>
      <c r="L74" s="232"/>
      <c r="M74" s="122"/>
      <c r="N74" s="211" t="str">
        <f t="shared" si="1"/>
        <v xml:space="preserve">          GROUP</v>
      </c>
      <c r="O74" s="233"/>
      <c r="P74" s="233"/>
      <c r="Q74" s="233"/>
      <c r="R74" s="233"/>
      <c r="S74" s="91"/>
    </row>
    <row r="75" spans="3:19" ht="22.5" customHeight="1" x14ac:dyDescent="0.25">
      <c r="C75" s="232"/>
      <c r="D75" s="232"/>
      <c r="E75" s="232"/>
      <c r="F75" s="232"/>
      <c r="G75" s="122"/>
      <c r="H75" s="121"/>
      <c r="I75" s="232"/>
      <c r="J75" s="232"/>
      <c r="K75" s="232"/>
      <c r="L75" s="232"/>
      <c r="M75" s="122"/>
      <c r="N75" s="211" t="str">
        <f t="shared" si="1"/>
        <v xml:space="preserve">          GROUP</v>
      </c>
      <c r="O75" s="233"/>
      <c r="P75" s="233"/>
      <c r="Q75" s="233"/>
      <c r="R75" s="233"/>
      <c r="S75" s="91"/>
    </row>
    <row r="76" spans="3:19" ht="22.5" customHeight="1" x14ac:dyDescent="0.25">
      <c r="C76" s="232"/>
      <c r="D76" s="232"/>
      <c r="E76" s="232"/>
      <c r="F76" s="232"/>
      <c r="G76" s="122"/>
      <c r="H76" s="121"/>
      <c r="I76" s="232"/>
      <c r="J76" s="232"/>
      <c r="K76" s="232"/>
      <c r="L76" s="232"/>
      <c r="M76" s="122"/>
      <c r="N76" s="211" t="str">
        <f t="shared" si="1"/>
        <v xml:space="preserve">          GROUP</v>
      </c>
      <c r="O76" s="233"/>
      <c r="P76" s="233"/>
      <c r="Q76" s="233"/>
      <c r="R76" s="233"/>
      <c r="S76" s="91"/>
    </row>
    <row r="77" spans="3:19" ht="22.5" customHeight="1" x14ac:dyDescent="0.25">
      <c r="C77" s="232"/>
      <c r="D77" s="232"/>
      <c r="E77" s="232"/>
      <c r="F77" s="232"/>
      <c r="G77" s="122"/>
      <c r="H77" s="121"/>
      <c r="I77" s="232"/>
      <c r="J77" s="232"/>
      <c r="K77" s="232"/>
      <c r="L77" s="232"/>
      <c r="M77" s="122"/>
      <c r="N77" s="211" t="str">
        <f t="shared" si="1"/>
        <v xml:space="preserve">          GROUP</v>
      </c>
      <c r="O77" s="233"/>
      <c r="P77" s="233"/>
      <c r="Q77" s="233"/>
      <c r="R77" s="233"/>
      <c r="S77" s="91"/>
    </row>
    <row r="78" spans="3:19" ht="22.5" customHeight="1" x14ac:dyDescent="0.25">
      <c r="C78" s="232"/>
      <c r="D78" s="232"/>
      <c r="E78" s="232"/>
      <c r="F78" s="232"/>
      <c r="G78" s="122"/>
      <c r="H78" s="121"/>
      <c r="I78" s="232"/>
      <c r="J78" s="232"/>
      <c r="K78" s="232"/>
      <c r="L78" s="232"/>
      <c r="M78" s="122"/>
      <c r="N78" s="211" t="str">
        <f t="shared" si="1"/>
        <v xml:space="preserve">          GROUP</v>
      </c>
      <c r="O78" s="233"/>
      <c r="P78" s="233"/>
      <c r="Q78" s="233"/>
      <c r="R78" s="233"/>
      <c r="S78" s="91"/>
    </row>
    <row r="79" spans="3:19" ht="22.5" customHeight="1" x14ac:dyDescent="0.25">
      <c r="C79" s="232"/>
      <c r="D79" s="232"/>
      <c r="E79" s="232"/>
      <c r="F79" s="232"/>
      <c r="G79" s="122"/>
      <c r="H79" s="121"/>
      <c r="I79" s="232"/>
      <c r="J79" s="232"/>
      <c r="K79" s="232"/>
      <c r="L79" s="232"/>
      <c r="M79" s="122"/>
      <c r="N79" s="211" t="str">
        <f t="shared" si="1"/>
        <v xml:space="preserve">          GROUP</v>
      </c>
      <c r="O79" s="233"/>
      <c r="P79" s="233"/>
      <c r="Q79" s="233"/>
      <c r="R79" s="233"/>
      <c r="S79" s="91"/>
    </row>
    <row r="80" spans="3:19" ht="22.5" customHeight="1" x14ac:dyDescent="0.25">
      <c r="C80" s="232"/>
      <c r="D80" s="232"/>
      <c r="E80" s="232"/>
      <c r="F80" s="232"/>
      <c r="G80" s="122"/>
      <c r="H80" s="121"/>
      <c r="I80" s="232"/>
      <c r="J80" s="232"/>
      <c r="K80" s="232"/>
      <c r="L80" s="232"/>
      <c r="M80" s="122"/>
      <c r="N80" s="211" t="str">
        <f t="shared" si="1"/>
        <v xml:space="preserve">          GROUP</v>
      </c>
      <c r="O80" s="233"/>
      <c r="P80" s="233"/>
      <c r="Q80" s="233"/>
      <c r="R80" s="233"/>
      <c r="S80" s="91"/>
    </row>
    <row r="81" spans="3:19" ht="22.5" customHeight="1" x14ac:dyDescent="0.25">
      <c r="C81" s="232"/>
      <c r="D81" s="232"/>
      <c r="E81" s="232"/>
      <c r="F81" s="232"/>
      <c r="G81" s="122"/>
      <c r="H81" s="121"/>
      <c r="I81" s="232"/>
      <c r="J81" s="232"/>
      <c r="K81" s="232"/>
      <c r="L81" s="232"/>
      <c r="M81" s="122"/>
      <c r="N81" s="211" t="str">
        <f t="shared" si="1"/>
        <v xml:space="preserve">          GROUP</v>
      </c>
      <c r="O81" s="233"/>
      <c r="P81" s="233"/>
      <c r="Q81" s="233"/>
      <c r="R81" s="233"/>
      <c r="S81" s="91"/>
    </row>
    <row r="82" spans="3:19" ht="22.5" customHeight="1" x14ac:dyDescent="0.25">
      <c r="C82" s="232"/>
      <c r="D82" s="232"/>
      <c r="E82" s="232"/>
      <c r="F82" s="232"/>
      <c r="G82" s="122"/>
      <c r="H82" s="121"/>
      <c r="I82" s="232"/>
      <c r="J82" s="232"/>
      <c r="K82" s="232"/>
      <c r="L82" s="232"/>
      <c r="M82" s="122"/>
      <c r="N82" s="211" t="str">
        <f t="shared" si="1"/>
        <v xml:space="preserve">          GROUP</v>
      </c>
      <c r="O82" s="233"/>
      <c r="P82" s="233"/>
      <c r="Q82" s="233"/>
      <c r="R82" s="233"/>
      <c r="S82" s="91"/>
    </row>
    <row r="83" spans="3:19" ht="22.5" customHeight="1" x14ac:dyDescent="0.25">
      <c r="C83" s="232"/>
      <c r="D83" s="232"/>
      <c r="E83" s="232"/>
      <c r="F83" s="232"/>
      <c r="G83" s="122"/>
      <c r="H83" s="121"/>
      <c r="I83" s="232"/>
      <c r="J83" s="232"/>
      <c r="K83" s="232"/>
      <c r="L83" s="232"/>
      <c r="M83" s="122"/>
      <c r="N83" s="211" t="str">
        <f t="shared" si="1"/>
        <v xml:space="preserve">          GROUP</v>
      </c>
      <c r="O83" s="233"/>
      <c r="P83" s="233"/>
      <c r="Q83" s="233"/>
      <c r="R83" s="233"/>
      <c r="S83" s="91"/>
    </row>
    <row r="84" spans="3:19" ht="22.5" customHeight="1" x14ac:dyDescent="0.25">
      <c r="C84" s="232"/>
      <c r="D84" s="232"/>
      <c r="E84" s="232"/>
      <c r="F84" s="232"/>
      <c r="G84" s="122"/>
      <c r="H84" s="121"/>
      <c r="I84" s="232"/>
      <c r="J84" s="232"/>
      <c r="K84" s="232"/>
      <c r="L84" s="232"/>
      <c r="M84" s="122"/>
      <c r="N84" s="211" t="str">
        <f t="shared" si="1"/>
        <v xml:space="preserve">          GROUP</v>
      </c>
      <c r="O84" s="233"/>
      <c r="P84" s="233"/>
      <c r="Q84" s="233"/>
      <c r="R84" s="233"/>
      <c r="S84" s="91"/>
    </row>
    <row r="85" spans="3:19" ht="22.5" customHeight="1" x14ac:dyDescent="0.25">
      <c r="C85" s="232"/>
      <c r="D85" s="232"/>
      <c r="E85" s="232"/>
      <c r="F85" s="232"/>
      <c r="G85" s="122"/>
      <c r="H85" s="121"/>
      <c r="I85" s="232"/>
      <c r="J85" s="232"/>
      <c r="K85" s="232"/>
      <c r="L85" s="232"/>
      <c r="M85" s="122"/>
      <c r="N85" s="211" t="str">
        <f t="shared" si="1"/>
        <v xml:space="preserve">          GROUP</v>
      </c>
      <c r="O85" s="233"/>
      <c r="P85" s="233"/>
      <c r="Q85" s="233"/>
      <c r="R85" s="233"/>
      <c r="S85" s="91"/>
    </row>
    <row r="86" spans="3:19" ht="22.5" customHeight="1" x14ac:dyDescent="0.25">
      <c r="C86" s="232"/>
      <c r="D86" s="232"/>
      <c r="E86" s="232"/>
      <c r="F86" s="232"/>
      <c r="G86" s="122"/>
      <c r="H86" s="121"/>
      <c r="I86" s="232"/>
      <c r="J86" s="232"/>
      <c r="K86" s="232"/>
      <c r="L86" s="232"/>
      <c r="M86" s="122"/>
      <c r="N86" s="211" t="str">
        <f t="shared" si="1"/>
        <v xml:space="preserve">          GROUP</v>
      </c>
      <c r="O86" s="233"/>
      <c r="P86" s="233"/>
      <c r="Q86" s="233"/>
      <c r="R86" s="233"/>
      <c r="S86" s="91"/>
    </row>
    <row r="87" spans="3:19" ht="22.5" customHeight="1" x14ac:dyDescent="0.25">
      <c r="C87" s="232"/>
      <c r="D87" s="232"/>
      <c r="E87" s="232"/>
      <c r="F87" s="232"/>
      <c r="G87" s="122"/>
      <c r="H87" s="121"/>
      <c r="I87" s="232"/>
      <c r="J87" s="232"/>
      <c r="K87" s="232"/>
      <c r="L87" s="232"/>
      <c r="M87" s="122"/>
      <c r="N87" s="211" t="str">
        <f t="shared" si="1"/>
        <v xml:space="preserve">          GROUP</v>
      </c>
      <c r="O87" s="233"/>
      <c r="P87" s="233"/>
      <c r="Q87" s="233"/>
      <c r="R87" s="233"/>
      <c r="S87" s="91"/>
    </row>
    <row r="88" spans="3:19" ht="22.5" customHeight="1" x14ac:dyDescent="0.25">
      <c r="C88" s="232"/>
      <c r="D88" s="232"/>
      <c r="E88" s="232"/>
      <c r="F88" s="232"/>
      <c r="G88" s="122"/>
      <c r="H88" s="121"/>
      <c r="I88" s="232"/>
      <c r="J88" s="232"/>
      <c r="K88" s="232"/>
      <c r="L88" s="232"/>
      <c r="M88" s="122"/>
      <c r="N88" s="211" t="str">
        <f t="shared" si="1"/>
        <v xml:space="preserve">          GROUP</v>
      </c>
      <c r="O88" s="233"/>
      <c r="P88" s="233"/>
      <c r="Q88" s="233"/>
      <c r="R88" s="233"/>
      <c r="S88" s="91"/>
    </row>
    <row r="89" spans="3:19" ht="22.5" customHeight="1" x14ac:dyDescent="0.25">
      <c r="C89" s="232"/>
      <c r="D89" s="232"/>
      <c r="E89" s="232"/>
      <c r="F89" s="232"/>
      <c r="G89" s="122"/>
      <c r="H89" s="121"/>
      <c r="I89" s="232"/>
      <c r="J89" s="232"/>
      <c r="K89" s="232"/>
      <c r="L89" s="232"/>
      <c r="M89" s="122"/>
      <c r="N89" s="211" t="str">
        <f t="shared" si="1"/>
        <v xml:space="preserve">          GROUP</v>
      </c>
      <c r="O89" s="233"/>
      <c r="P89" s="233"/>
      <c r="Q89" s="233"/>
      <c r="R89" s="233"/>
      <c r="S89" s="91"/>
    </row>
    <row r="90" spans="3:19" ht="22.5" customHeight="1" x14ac:dyDescent="0.25">
      <c r="C90" s="232"/>
      <c r="D90" s="232"/>
      <c r="E90" s="232"/>
      <c r="F90" s="232"/>
      <c r="G90" s="122"/>
      <c r="H90" s="121"/>
      <c r="I90" s="232"/>
      <c r="J90" s="232"/>
      <c r="K90" s="232"/>
      <c r="L90" s="232"/>
      <c r="M90" s="122"/>
      <c r="N90" s="211" t="str">
        <f t="shared" si="1"/>
        <v xml:space="preserve">          GROUP</v>
      </c>
      <c r="O90" s="233"/>
      <c r="P90" s="233"/>
      <c r="Q90" s="233"/>
      <c r="R90" s="233"/>
      <c r="S90" s="91"/>
    </row>
    <row r="91" spans="3:19" ht="22.5" customHeight="1" x14ac:dyDescent="0.25">
      <c r="C91" s="232"/>
      <c r="D91" s="232"/>
      <c r="E91" s="232"/>
      <c r="F91" s="232"/>
      <c r="G91" s="122"/>
      <c r="H91" s="121"/>
      <c r="I91" s="232"/>
      <c r="J91" s="232"/>
      <c r="K91" s="232"/>
      <c r="L91" s="232"/>
      <c r="M91" s="122"/>
      <c r="N91" s="211" t="str">
        <f t="shared" si="1"/>
        <v xml:space="preserve">          GROUP</v>
      </c>
      <c r="O91" s="233"/>
      <c r="P91" s="233"/>
      <c r="Q91" s="233"/>
      <c r="R91" s="233"/>
      <c r="S91" s="91"/>
    </row>
    <row r="92" spans="3:19" ht="22.5" customHeight="1" x14ac:dyDescent="0.25">
      <c r="C92" s="232"/>
      <c r="D92" s="232"/>
      <c r="E92" s="232"/>
      <c r="F92" s="232"/>
      <c r="G92" s="122"/>
      <c r="H92" s="121"/>
      <c r="I92" s="232"/>
      <c r="J92" s="232"/>
      <c r="K92" s="232"/>
      <c r="L92" s="232"/>
      <c r="M92" s="122"/>
      <c r="N92" s="211" t="str">
        <f t="shared" si="1"/>
        <v xml:space="preserve">          GROUP</v>
      </c>
      <c r="O92" s="233"/>
      <c r="P92" s="233"/>
      <c r="Q92" s="233"/>
      <c r="R92" s="233"/>
      <c r="S92" s="91"/>
    </row>
    <row r="93" spans="3:19" ht="22.5" customHeight="1" x14ac:dyDescent="0.25">
      <c r="C93" s="232"/>
      <c r="D93" s="232"/>
      <c r="E93" s="232"/>
      <c r="F93" s="232"/>
      <c r="G93" s="122"/>
      <c r="H93" s="121"/>
      <c r="I93" s="232"/>
      <c r="J93" s="232"/>
      <c r="K93" s="232"/>
      <c r="L93" s="232"/>
      <c r="M93" s="122"/>
      <c r="N93" s="211" t="str">
        <f t="shared" si="1"/>
        <v xml:space="preserve">          GROUP</v>
      </c>
      <c r="O93" s="233"/>
      <c r="P93" s="233"/>
      <c r="Q93" s="233"/>
      <c r="R93" s="233"/>
      <c r="S93" s="91"/>
    </row>
    <row r="94" spans="3:19" ht="22.5" customHeight="1" x14ac:dyDescent="0.25">
      <c r="C94" s="232"/>
      <c r="D94" s="232"/>
      <c r="E94" s="232"/>
      <c r="F94" s="232"/>
      <c r="G94" s="122"/>
      <c r="H94" s="121"/>
      <c r="I94" s="232"/>
      <c r="J94" s="232"/>
      <c r="K94" s="232"/>
      <c r="L94" s="232"/>
      <c r="M94" s="122"/>
      <c r="N94" s="211" t="str">
        <f t="shared" si="1"/>
        <v xml:space="preserve">          GROUP</v>
      </c>
      <c r="O94" s="233"/>
      <c r="P94" s="233"/>
      <c r="Q94" s="233"/>
      <c r="R94" s="233"/>
      <c r="S94" s="91"/>
    </row>
    <row r="95" spans="3:19" ht="22.5" customHeight="1" x14ac:dyDescent="0.25">
      <c r="C95" s="232"/>
      <c r="D95" s="232"/>
      <c r="E95" s="232"/>
      <c r="F95" s="232"/>
      <c r="G95" s="122"/>
      <c r="H95" s="121"/>
      <c r="I95" s="232"/>
      <c r="J95" s="232"/>
      <c r="K95" s="232"/>
      <c r="L95" s="232"/>
      <c r="M95" s="122"/>
      <c r="N95" s="211" t="str">
        <f t="shared" si="1"/>
        <v xml:space="preserve">          GROUP</v>
      </c>
      <c r="O95" s="233"/>
      <c r="P95" s="233"/>
      <c r="Q95" s="233"/>
      <c r="R95" s="233"/>
      <c r="S95" s="91"/>
    </row>
    <row r="96" spans="3:19" ht="22.5" customHeight="1" x14ac:dyDescent="0.25">
      <c r="C96" s="232"/>
      <c r="D96" s="232"/>
      <c r="E96" s="232"/>
      <c r="F96" s="232"/>
      <c r="G96" s="122"/>
      <c r="H96" s="121"/>
      <c r="I96" s="232"/>
      <c r="J96" s="232"/>
      <c r="K96" s="232"/>
      <c r="L96" s="232"/>
      <c r="M96" s="122"/>
      <c r="N96" s="211" t="str">
        <f t="shared" si="1"/>
        <v xml:space="preserve">          GROUP</v>
      </c>
      <c r="O96" s="233"/>
      <c r="P96" s="233"/>
      <c r="Q96" s="233"/>
      <c r="R96" s="233"/>
      <c r="S96" s="91"/>
    </row>
    <row r="97" spans="3:19" ht="22.5" customHeight="1" x14ac:dyDescent="0.25">
      <c r="C97" s="232"/>
      <c r="D97" s="232"/>
      <c r="E97" s="232"/>
      <c r="F97" s="232"/>
      <c r="G97" s="122"/>
      <c r="H97" s="121"/>
      <c r="I97" s="232"/>
      <c r="J97" s="232"/>
      <c r="K97" s="232"/>
      <c r="L97" s="232"/>
      <c r="M97" s="122"/>
      <c r="N97" s="211" t="str">
        <f t="shared" si="1"/>
        <v xml:space="preserve">          GROUP</v>
      </c>
      <c r="O97" s="233"/>
      <c r="P97" s="233"/>
      <c r="Q97" s="233"/>
      <c r="R97" s="233"/>
      <c r="S97" s="91"/>
    </row>
    <row r="98" spans="3:19" ht="22.5" customHeight="1" x14ac:dyDescent="0.25">
      <c r="C98" s="232"/>
      <c r="D98" s="232"/>
      <c r="E98" s="232"/>
      <c r="F98" s="232"/>
      <c r="G98" s="122"/>
      <c r="H98" s="121"/>
      <c r="I98" s="232"/>
      <c r="J98" s="232"/>
      <c r="K98" s="232"/>
      <c r="L98" s="232"/>
      <c r="M98" s="122"/>
      <c r="N98" s="211" t="str">
        <f t="shared" si="1"/>
        <v xml:space="preserve">          GROUP</v>
      </c>
      <c r="O98" s="233"/>
      <c r="P98" s="233"/>
      <c r="Q98" s="233"/>
      <c r="R98" s="233"/>
      <c r="S98" s="91"/>
    </row>
    <row r="99" spans="3:19" ht="22.5" customHeight="1" x14ac:dyDescent="0.25">
      <c r="C99" s="232"/>
      <c r="D99" s="232"/>
      <c r="E99" s="232"/>
      <c r="F99" s="232"/>
      <c r="G99" s="122"/>
      <c r="H99" s="121"/>
      <c r="I99" s="232"/>
      <c r="J99" s="232"/>
      <c r="K99" s="232"/>
      <c r="L99" s="232"/>
      <c r="M99" s="122"/>
      <c r="N99" s="211" t="str">
        <f t="shared" si="1"/>
        <v xml:space="preserve">          GROUP</v>
      </c>
      <c r="O99" s="233"/>
      <c r="P99" s="233"/>
      <c r="Q99" s="233"/>
      <c r="R99" s="233"/>
      <c r="S99" s="91"/>
    </row>
    <row r="100" spans="3:19" ht="22.5" customHeight="1" x14ac:dyDescent="0.25">
      <c r="C100" s="232"/>
      <c r="D100" s="232"/>
      <c r="E100" s="232"/>
      <c r="F100" s="232"/>
      <c r="G100" s="122"/>
      <c r="H100" s="121"/>
      <c r="I100" s="232"/>
      <c r="J100" s="232"/>
      <c r="K100" s="232"/>
      <c r="L100" s="232"/>
      <c r="M100" s="122"/>
      <c r="N100" s="211" t="str">
        <f t="shared" si="1"/>
        <v xml:space="preserve">          GROUP</v>
      </c>
      <c r="O100" s="233"/>
      <c r="P100" s="233"/>
      <c r="Q100" s="233"/>
      <c r="R100" s="233"/>
      <c r="S100" s="91"/>
    </row>
    <row r="101" spans="3:19" ht="22.5" customHeight="1" x14ac:dyDescent="0.25">
      <c r="C101" s="232"/>
      <c r="D101" s="232"/>
      <c r="E101" s="232"/>
      <c r="F101" s="232"/>
      <c r="G101" s="122"/>
      <c r="H101" s="121"/>
      <c r="I101" s="232"/>
      <c r="J101" s="232"/>
      <c r="K101" s="232"/>
      <c r="L101" s="232"/>
      <c r="M101" s="122"/>
      <c r="N101" s="211" t="str">
        <f t="shared" si="1"/>
        <v xml:space="preserve">          GROUP</v>
      </c>
      <c r="O101" s="233"/>
      <c r="P101" s="233"/>
      <c r="Q101" s="233"/>
      <c r="R101" s="233"/>
      <c r="S101" s="91"/>
    </row>
    <row r="102" spans="3:19" ht="22.5" customHeight="1" x14ac:dyDescent="0.25">
      <c r="C102" s="232"/>
      <c r="D102" s="232"/>
      <c r="E102" s="232"/>
      <c r="F102" s="232"/>
      <c r="G102" s="122"/>
      <c r="H102" s="121"/>
      <c r="I102" s="232"/>
      <c r="J102" s="232"/>
      <c r="K102" s="232"/>
      <c r="L102" s="232"/>
      <c r="M102" s="122"/>
      <c r="N102" s="211" t="str">
        <f t="shared" si="1"/>
        <v xml:space="preserve">          GROUP</v>
      </c>
      <c r="O102" s="233"/>
      <c r="P102" s="233"/>
      <c r="Q102" s="233"/>
      <c r="R102" s="233"/>
      <c r="S102" s="91"/>
    </row>
    <row r="103" spans="3:19" ht="22.5" customHeight="1" x14ac:dyDescent="0.25">
      <c r="C103" s="232"/>
      <c r="D103" s="232"/>
      <c r="E103" s="232"/>
      <c r="F103" s="232"/>
      <c r="G103" s="122"/>
      <c r="H103" s="121"/>
      <c r="I103" s="232"/>
      <c r="J103" s="232"/>
      <c r="K103" s="232"/>
      <c r="L103" s="232"/>
      <c r="M103" s="122"/>
      <c r="N103" s="211" t="str">
        <f t="shared" si="1"/>
        <v xml:space="preserve">          GROUP</v>
      </c>
      <c r="O103" s="233"/>
      <c r="P103" s="233"/>
      <c r="Q103" s="233"/>
      <c r="R103" s="233"/>
      <c r="S103" s="91"/>
    </row>
    <row r="104" spans="3:19" ht="22.5" customHeight="1" x14ac:dyDescent="0.25">
      <c r="C104" s="232"/>
      <c r="D104" s="232"/>
      <c r="E104" s="232"/>
      <c r="F104" s="232"/>
      <c r="G104" s="122"/>
      <c r="H104" s="121"/>
      <c r="I104" s="232"/>
      <c r="J104" s="232"/>
      <c r="K104" s="232"/>
      <c r="L104" s="232"/>
      <c r="M104" s="122"/>
      <c r="N104" s="211" t="str">
        <f t="shared" si="1"/>
        <v xml:space="preserve">          GROUP</v>
      </c>
      <c r="O104" s="233"/>
      <c r="P104" s="233"/>
      <c r="Q104" s="233"/>
      <c r="R104" s="233"/>
      <c r="S104" s="91"/>
    </row>
    <row r="105" spans="3:19" ht="22.5" customHeight="1" x14ac:dyDescent="0.25">
      <c r="C105" s="232"/>
      <c r="D105" s="232"/>
      <c r="E105" s="232"/>
      <c r="F105" s="232"/>
      <c r="G105" s="122"/>
      <c r="H105" s="121"/>
      <c r="I105" s="232"/>
      <c r="J105" s="232"/>
      <c r="K105" s="232"/>
      <c r="L105" s="232"/>
      <c r="M105" s="122"/>
      <c r="N105" s="211" t="str">
        <f t="shared" si="1"/>
        <v xml:space="preserve">          GROUP</v>
      </c>
      <c r="O105" s="233"/>
      <c r="P105" s="233"/>
      <c r="Q105" s="233"/>
      <c r="R105" s="233"/>
      <c r="S105" s="91"/>
    </row>
    <row r="106" spans="3:19" ht="22.5" customHeight="1" x14ac:dyDescent="0.25">
      <c r="C106" s="232"/>
      <c r="D106" s="232"/>
      <c r="E106" s="232"/>
      <c r="F106" s="232"/>
      <c r="G106" s="122"/>
      <c r="H106" s="121"/>
      <c r="I106" s="232"/>
      <c r="J106" s="232"/>
      <c r="K106" s="232"/>
      <c r="L106" s="232"/>
      <c r="M106" s="122"/>
      <c r="N106" s="211" t="str">
        <f t="shared" si="1"/>
        <v xml:space="preserve">          GROUP</v>
      </c>
      <c r="O106" s="233"/>
      <c r="P106" s="233"/>
      <c r="Q106" s="233"/>
      <c r="R106" s="233"/>
      <c r="S106" s="91"/>
    </row>
    <row r="107" spans="3:19" ht="22.5" customHeight="1" x14ac:dyDescent="0.25">
      <c r="C107" s="232"/>
      <c r="D107" s="232"/>
      <c r="E107" s="232"/>
      <c r="F107" s="232"/>
      <c r="G107" s="122"/>
      <c r="H107" s="121"/>
      <c r="I107" s="232"/>
      <c r="J107" s="232"/>
      <c r="K107" s="232"/>
      <c r="L107" s="232"/>
      <c r="M107" s="122"/>
      <c r="N107" s="211" t="str">
        <f t="shared" si="1"/>
        <v xml:space="preserve">          GROUP</v>
      </c>
      <c r="O107" s="233"/>
      <c r="P107" s="233"/>
      <c r="Q107" s="233"/>
      <c r="R107" s="233"/>
      <c r="S107" s="91"/>
    </row>
    <row r="108" spans="3:19" ht="22.5" customHeight="1" x14ac:dyDescent="0.25">
      <c r="C108" s="232"/>
      <c r="D108" s="232"/>
      <c r="E108" s="232"/>
      <c r="F108" s="232"/>
      <c r="G108" s="122"/>
      <c r="H108" s="121"/>
      <c r="I108" s="232"/>
      <c r="J108" s="232"/>
      <c r="K108" s="232"/>
      <c r="L108" s="232"/>
      <c r="M108" s="122"/>
      <c r="N108" s="211" t="str">
        <f t="shared" si="1"/>
        <v xml:space="preserve">          GROUP</v>
      </c>
      <c r="O108" s="233"/>
      <c r="P108" s="233"/>
      <c r="Q108" s="233"/>
      <c r="R108" s="233"/>
      <c r="S108" s="91"/>
    </row>
    <row r="109" spans="3:19" ht="22.5" customHeight="1" x14ac:dyDescent="0.25">
      <c r="C109" s="232"/>
      <c r="D109" s="232"/>
      <c r="E109" s="232"/>
      <c r="F109" s="232"/>
      <c r="G109" s="122"/>
      <c r="H109" s="121"/>
      <c r="I109" s="232"/>
      <c r="J109" s="232"/>
      <c r="K109" s="232"/>
      <c r="L109" s="232"/>
      <c r="M109" s="122"/>
      <c r="N109" s="211" t="str">
        <f t="shared" si="1"/>
        <v xml:space="preserve">          GROUP</v>
      </c>
      <c r="O109" s="233"/>
      <c r="P109" s="233"/>
      <c r="Q109" s="233"/>
      <c r="R109" s="233"/>
      <c r="S109" s="91"/>
    </row>
    <row r="110" spans="3:19" ht="22.5" customHeight="1" x14ac:dyDescent="0.25">
      <c r="C110" s="232"/>
      <c r="D110" s="232"/>
      <c r="E110" s="232"/>
      <c r="F110" s="232"/>
      <c r="G110" s="122"/>
      <c r="H110" s="121"/>
      <c r="I110" s="232"/>
      <c r="J110" s="232"/>
      <c r="K110" s="232"/>
      <c r="L110" s="232"/>
      <c r="M110" s="122"/>
      <c r="N110" s="211" t="str">
        <f t="shared" si="1"/>
        <v xml:space="preserve">          GROUP</v>
      </c>
      <c r="O110" s="233"/>
      <c r="P110" s="233"/>
      <c r="Q110" s="233"/>
      <c r="R110" s="233"/>
      <c r="S110" s="91"/>
    </row>
    <row r="111" spans="3:19" ht="22.5" customHeight="1" x14ac:dyDescent="0.25">
      <c r="C111" s="232"/>
      <c r="D111" s="232"/>
      <c r="E111" s="232"/>
      <c r="F111" s="232"/>
      <c r="G111" s="122"/>
      <c r="H111" s="121"/>
      <c r="I111" s="232"/>
      <c r="J111" s="232"/>
      <c r="K111" s="232"/>
      <c r="L111" s="232"/>
      <c r="M111" s="122"/>
      <c r="N111" s="211" t="str">
        <f t="shared" si="1"/>
        <v xml:space="preserve">          GROUP</v>
      </c>
      <c r="O111" s="233"/>
      <c r="P111" s="233"/>
      <c r="Q111" s="233"/>
      <c r="R111" s="233"/>
      <c r="S111" s="91"/>
    </row>
    <row r="112" spans="3:19" ht="22.5" customHeight="1" x14ac:dyDescent="0.25">
      <c r="C112" s="232"/>
      <c r="D112" s="232"/>
      <c r="E112" s="232"/>
      <c r="F112" s="232"/>
      <c r="G112" s="122"/>
      <c r="H112" s="121"/>
      <c r="I112" s="232"/>
      <c r="J112" s="232"/>
      <c r="K112" s="232"/>
      <c r="L112" s="232"/>
      <c r="M112" s="122"/>
      <c r="N112" s="211" t="str">
        <f t="shared" si="1"/>
        <v xml:space="preserve">          GROUP</v>
      </c>
      <c r="O112" s="233"/>
      <c r="P112" s="233"/>
      <c r="Q112" s="233"/>
      <c r="R112" s="233"/>
      <c r="S112" s="91"/>
    </row>
    <row r="113" spans="3:19" ht="22.5" customHeight="1" x14ac:dyDescent="0.25">
      <c r="C113" s="232"/>
      <c r="D113" s="232"/>
      <c r="E113" s="232"/>
      <c r="F113" s="232"/>
      <c r="G113" s="122"/>
      <c r="H113" s="121"/>
      <c r="I113" s="232"/>
      <c r="J113" s="232"/>
      <c r="K113" s="232"/>
      <c r="L113" s="232"/>
      <c r="M113" s="122"/>
      <c r="N113" s="211" t="str">
        <f t="shared" si="1"/>
        <v xml:space="preserve">          GROUP</v>
      </c>
      <c r="O113" s="233"/>
      <c r="P113" s="233"/>
      <c r="Q113" s="233"/>
      <c r="R113" s="233"/>
      <c r="S113" s="91"/>
    </row>
    <row r="114" spans="3:19" ht="22.5" customHeight="1" x14ac:dyDescent="0.25">
      <c r="C114" s="232"/>
      <c r="D114" s="232"/>
      <c r="E114" s="232"/>
      <c r="F114" s="232"/>
      <c r="G114" s="122"/>
      <c r="H114" s="121"/>
      <c r="I114" s="232"/>
      <c r="J114" s="232"/>
      <c r="K114" s="232"/>
      <c r="L114" s="232"/>
      <c r="M114" s="122"/>
      <c r="N114" s="211" t="str">
        <f t="shared" si="1"/>
        <v xml:space="preserve">          GROUP</v>
      </c>
      <c r="O114" s="233"/>
      <c r="P114" s="233"/>
      <c r="Q114" s="233"/>
      <c r="R114" s="233"/>
      <c r="S114" s="91"/>
    </row>
    <row r="115" spans="3:19" ht="22.5" customHeight="1" x14ac:dyDescent="0.25">
      <c r="C115" s="232"/>
      <c r="D115" s="232"/>
      <c r="E115" s="232"/>
      <c r="F115" s="232"/>
      <c r="G115" s="122"/>
      <c r="H115" s="121"/>
      <c r="I115" s="232"/>
      <c r="J115" s="232"/>
      <c r="K115" s="232"/>
      <c r="L115" s="232"/>
      <c r="M115" s="122"/>
      <c r="N115" s="211" t="str">
        <f t="shared" si="1"/>
        <v xml:space="preserve">          GROUP</v>
      </c>
      <c r="O115" s="233"/>
      <c r="P115" s="233"/>
      <c r="Q115" s="233"/>
      <c r="R115" s="233"/>
      <c r="S115" s="91"/>
    </row>
    <row r="116" spans="3:19" ht="22.5" customHeight="1" x14ac:dyDescent="0.25">
      <c r="C116" s="232"/>
      <c r="D116" s="232"/>
      <c r="E116" s="232"/>
      <c r="F116" s="232"/>
      <c r="G116" s="122"/>
      <c r="H116" s="121"/>
      <c r="I116" s="232"/>
      <c r="J116" s="232"/>
      <c r="K116" s="232"/>
      <c r="L116" s="232"/>
      <c r="M116" s="122"/>
      <c r="N116" s="211" t="str">
        <f t="shared" si="1"/>
        <v xml:space="preserve">          GROUP</v>
      </c>
      <c r="O116" s="233"/>
      <c r="P116" s="233"/>
      <c r="Q116" s="233"/>
      <c r="R116" s="233"/>
      <c r="S116" s="91"/>
    </row>
    <row r="117" spans="3:19" ht="22.5" customHeight="1" x14ac:dyDescent="0.25">
      <c r="C117" s="232"/>
      <c r="D117" s="232"/>
      <c r="E117" s="232"/>
      <c r="F117" s="232"/>
      <c r="G117" s="122"/>
      <c r="H117" s="121"/>
      <c r="I117" s="232"/>
      <c r="J117" s="232"/>
      <c r="K117" s="232"/>
      <c r="L117" s="232"/>
      <c r="M117" s="122"/>
      <c r="N117" s="211" t="str">
        <f t="shared" si="1"/>
        <v xml:space="preserve">          GROUP</v>
      </c>
      <c r="O117" s="233"/>
      <c r="P117" s="233"/>
      <c r="Q117" s="233"/>
      <c r="R117" s="233"/>
      <c r="S117" s="91"/>
    </row>
    <row r="118" spans="3:19" ht="22.5" customHeight="1" x14ac:dyDescent="0.25">
      <c r="C118" s="232"/>
      <c r="D118" s="232"/>
      <c r="E118" s="232"/>
      <c r="F118" s="232"/>
      <c r="G118" s="122"/>
      <c r="H118" s="121"/>
      <c r="I118" s="232"/>
      <c r="J118" s="232"/>
      <c r="K118" s="232"/>
      <c r="L118" s="232"/>
      <c r="M118" s="122"/>
      <c r="N118" s="211" t="str">
        <f t="shared" si="1"/>
        <v xml:space="preserve">          GROUP</v>
      </c>
      <c r="O118" s="233"/>
      <c r="P118" s="233"/>
      <c r="Q118" s="233"/>
      <c r="R118" s="233"/>
      <c r="S118" s="91"/>
    </row>
    <row r="119" spans="3:19" ht="22.5" customHeight="1" x14ac:dyDescent="0.25">
      <c r="C119" s="232"/>
      <c r="D119" s="232"/>
      <c r="E119" s="232"/>
      <c r="F119" s="232"/>
      <c r="G119" s="122"/>
      <c r="H119" s="121"/>
      <c r="I119" s="232"/>
      <c r="J119" s="232"/>
      <c r="K119" s="232"/>
      <c r="L119" s="232"/>
      <c r="M119" s="122"/>
      <c r="N119" s="211" t="str">
        <f t="shared" si="1"/>
        <v xml:space="preserve">          GROUP</v>
      </c>
      <c r="O119" s="233"/>
      <c r="P119" s="233"/>
      <c r="Q119" s="233"/>
      <c r="R119" s="233"/>
      <c r="S119" s="91"/>
    </row>
    <row r="120" spans="3:19" ht="22.5" customHeight="1" x14ac:dyDescent="0.25">
      <c r="C120" s="232"/>
      <c r="D120" s="232"/>
      <c r="E120" s="232"/>
      <c r="F120" s="232"/>
      <c r="G120" s="122"/>
      <c r="H120" s="121"/>
      <c r="I120" s="232"/>
      <c r="J120" s="232"/>
      <c r="K120" s="232"/>
      <c r="L120" s="232"/>
      <c r="M120" s="122"/>
      <c r="N120" s="211" t="str">
        <f t="shared" si="1"/>
        <v xml:space="preserve">          GROUP</v>
      </c>
      <c r="O120" s="233"/>
      <c r="P120" s="233"/>
      <c r="Q120" s="233"/>
      <c r="R120" s="233"/>
      <c r="S120" s="91"/>
    </row>
    <row r="121" spans="3:19" ht="22.5" customHeight="1" x14ac:dyDescent="0.25">
      <c r="C121" s="232"/>
      <c r="D121" s="232"/>
      <c r="E121" s="232"/>
      <c r="F121" s="232"/>
      <c r="G121" s="122"/>
      <c r="H121" s="121"/>
      <c r="I121" s="232"/>
      <c r="J121" s="232"/>
      <c r="K121" s="232"/>
      <c r="L121" s="232"/>
      <c r="M121" s="122"/>
      <c r="N121" s="211" t="str">
        <f t="shared" si="1"/>
        <v xml:space="preserve">          GROUP</v>
      </c>
      <c r="O121" s="233"/>
      <c r="P121" s="233"/>
      <c r="Q121" s="233"/>
      <c r="R121" s="233"/>
      <c r="S121" s="91"/>
    </row>
    <row r="122" spans="3:19" ht="22.5" customHeight="1" x14ac:dyDescent="0.25">
      <c r="C122" s="232"/>
      <c r="D122" s="232"/>
      <c r="E122" s="232"/>
      <c r="F122" s="232"/>
      <c r="G122" s="122"/>
      <c r="H122" s="121"/>
      <c r="I122" s="232"/>
      <c r="J122" s="232"/>
      <c r="K122" s="232"/>
      <c r="L122" s="232"/>
      <c r="M122" s="122"/>
      <c r="N122" s="211" t="str">
        <f t="shared" si="1"/>
        <v xml:space="preserve">          GROUP</v>
      </c>
      <c r="O122" s="233"/>
      <c r="P122" s="233"/>
      <c r="Q122" s="233"/>
      <c r="R122" s="233"/>
      <c r="S122" s="91"/>
    </row>
    <row r="123" spans="3:19" ht="22.5" customHeight="1" x14ac:dyDescent="0.25">
      <c r="C123" s="232"/>
      <c r="D123" s="232"/>
      <c r="E123" s="232"/>
      <c r="F123" s="232"/>
      <c r="G123" s="122"/>
      <c r="H123" s="121"/>
      <c r="I123" s="232"/>
      <c r="J123" s="232"/>
      <c r="K123" s="232"/>
      <c r="L123" s="232"/>
      <c r="M123" s="122"/>
      <c r="N123" s="211" t="str">
        <f t="shared" si="1"/>
        <v xml:space="preserve">          GROUP</v>
      </c>
      <c r="O123" s="233"/>
      <c r="P123" s="233"/>
      <c r="Q123" s="233"/>
      <c r="R123" s="233"/>
      <c r="S123" s="91"/>
    </row>
    <row r="124" spans="3:19" ht="22.5" customHeight="1" x14ac:dyDescent="0.25">
      <c r="C124" s="232"/>
      <c r="D124" s="232"/>
      <c r="E124" s="232"/>
      <c r="F124" s="232"/>
      <c r="G124" s="122"/>
      <c r="H124" s="121"/>
      <c r="I124" s="232"/>
      <c r="J124" s="232"/>
      <c r="K124" s="232"/>
      <c r="L124" s="232"/>
      <c r="M124" s="122"/>
      <c r="N124" s="211" t="str">
        <f t="shared" si="1"/>
        <v xml:space="preserve">          GROUP</v>
      </c>
      <c r="O124" s="233"/>
      <c r="P124" s="233"/>
      <c r="Q124" s="233"/>
      <c r="R124" s="233"/>
      <c r="S124" s="91"/>
    </row>
    <row r="125" spans="3:19" ht="22.5" customHeight="1" x14ac:dyDescent="0.25">
      <c r="C125" s="232"/>
      <c r="D125" s="232"/>
      <c r="E125" s="232"/>
      <c r="F125" s="232"/>
      <c r="G125" s="122"/>
      <c r="H125" s="121"/>
      <c r="I125" s="232"/>
      <c r="J125" s="232"/>
      <c r="K125" s="232"/>
      <c r="L125" s="232"/>
      <c r="M125" s="122"/>
      <c r="N125" s="211" t="str">
        <f t="shared" si="1"/>
        <v xml:space="preserve">          GROUP</v>
      </c>
      <c r="O125" s="233"/>
      <c r="P125" s="233"/>
      <c r="Q125" s="233"/>
      <c r="R125" s="233"/>
      <c r="S125" s="91"/>
    </row>
    <row r="126" spans="3:19" ht="22.5" customHeight="1" x14ac:dyDescent="0.25">
      <c r="C126" s="232"/>
      <c r="D126" s="232"/>
      <c r="E126" s="232"/>
      <c r="F126" s="232"/>
      <c r="G126" s="122"/>
      <c r="H126" s="121"/>
      <c r="I126" s="232"/>
      <c r="J126" s="232"/>
      <c r="K126" s="232"/>
      <c r="L126" s="232"/>
      <c r="M126" s="122"/>
      <c r="N126" s="211" t="str">
        <f t="shared" si="1"/>
        <v xml:space="preserve">          GROUP</v>
      </c>
      <c r="O126" s="233"/>
      <c r="P126" s="233"/>
      <c r="Q126" s="233"/>
      <c r="R126" s="233"/>
      <c r="S126" s="91"/>
    </row>
    <row r="127" spans="3:19" ht="22.5" customHeight="1" x14ac:dyDescent="0.25">
      <c r="C127" s="232"/>
      <c r="D127" s="232"/>
      <c r="E127" s="232"/>
      <c r="F127" s="232"/>
      <c r="G127" s="122"/>
      <c r="H127" s="121"/>
      <c r="I127" s="232"/>
      <c r="J127" s="232"/>
      <c r="K127" s="232"/>
      <c r="L127" s="232"/>
      <c r="M127" s="122"/>
      <c r="N127" s="211" t="str">
        <f t="shared" si="1"/>
        <v xml:space="preserve">          GROUP</v>
      </c>
      <c r="O127" s="233"/>
      <c r="P127" s="233"/>
      <c r="Q127" s="233"/>
      <c r="R127" s="233"/>
      <c r="S127" s="91"/>
    </row>
    <row r="128" spans="3:19" ht="22.5" customHeight="1" x14ac:dyDescent="0.25">
      <c r="C128" s="232"/>
      <c r="D128" s="232"/>
      <c r="E128" s="232"/>
      <c r="F128" s="232"/>
      <c r="G128" s="122"/>
      <c r="H128" s="121"/>
      <c r="I128" s="232"/>
      <c r="J128" s="232"/>
      <c r="K128" s="232"/>
      <c r="L128" s="232"/>
      <c r="M128" s="122"/>
      <c r="N128" s="211" t="str">
        <f t="shared" si="1"/>
        <v xml:space="preserve">          GROUP</v>
      </c>
      <c r="O128" s="233"/>
      <c r="P128" s="233"/>
      <c r="Q128" s="233"/>
      <c r="R128" s="233"/>
      <c r="S128" s="91"/>
    </row>
    <row r="129" spans="3:19" ht="22.5" customHeight="1" x14ac:dyDescent="0.25">
      <c r="C129" s="232"/>
      <c r="D129" s="232"/>
      <c r="E129" s="232"/>
      <c r="F129" s="232"/>
      <c r="G129" s="122"/>
      <c r="H129" s="121"/>
      <c r="I129" s="232"/>
      <c r="J129" s="232"/>
      <c r="K129" s="232"/>
      <c r="L129" s="232"/>
      <c r="M129" s="122"/>
      <c r="N129" s="211" t="str">
        <f t="shared" si="1"/>
        <v xml:space="preserve">          GROUP</v>
      </c>
      <c r="O129" s="233"/>
      <c r="P129" s="233"/>
      <c r="Q129" s="233"/>
      <c r="R129" s="233"/>
      <c r="S129" s="91"/>
    </row>
    <row r="130" spans="3:19" ht="22.5" customHeight="1" x14ac:dyDescent="0.25">
      <c r="C130" s="232"/>
      <c r="D130" s="232"/>
      <c r="E130" s="232"/>
      <c r="F130" s="232"/>
      <c r="G130" s="122"/>
      <c r="H130" s="121"/>
      <c r="I130" s="232"/>
      <c r="J130" s="232"/>
      <c r="K130" s="232"/>
      <c r="L130" s="232"/>
      <c r="M130" s="122"/>
      <c r="N130" s="211" t="str">
        <f t="shared" si="1"/>
        <v xml:space="preserve">          GROUP</v>
      </c>
      <c r="O130" s="233"/>
      <c r="P130" s="233"/>
      <c r="Q130" s="233"/>
      <c r="R130" s="233"/>
      <c r="S130" s="91"/>
    </row>
    <row r="131" spans="3:19" ht="22.5" customHeight="1" x14ac:dyDescent="0.25">
      <c r="C131" s="232"/>
      <c r="D131" s="232"/>
      <c r="E131" s="232"/>
      <c r="F131" s="232"/>
      <c r="G131" s="122"/>
      <c r="H131" s="121"/>
      <c r="I131" s="232"/>
      <c r="J131" s="232"/>
      <c r="K131" s="232"/>
      <c r="L131" s="232"/>
      <c r="M131" s="122"/>
      <c r="N131" s="211" t="str">
        <f t="shared" si="1"/>
        <v xml:space="preserve">          GROUP</v>
      </c>
      <c r="O131" s="233"/>
      <c r="P131" s="233"/>
      <c r="Q131" s="233"/>
      <c r="R131" s="233"/>
      <c r="S131" s="91"/>
    </row>
    <row r="132" spans="3:19" ht="22.5" customHeight="1" x14ac:dyDescent="0.25">
      <c r="C132" s="232"/>
      <c r="D132" s="232"/>
      <c r="E132" s="232"/>
      <c r="F132" s="232"/>
      <c r="G132" s="122"/>
      <c r="H132" s="121"/>
      <c r="I132" s="232"/>
      <c r="J132" s="232"/>
      <c r="K132" s="232"/>
      <c r="L132" s="232"/>
      <c r="M132" s="122"/>
      <c r="N132" s="211" t="str">
        <f t="shared" si="1"/>
        <v xml:space="preserve">          GROUP</v>
      </c>
      <c r="O132" s="233"/>
      <c r="P132" s="233"/>
      <c r="Q132" s="233"/>
      <c r="R132" s="233"/>
      <c r="S132" s="91"/>
    </row>
    <row r="133" spans="3:19" ht="22.5" customHeight="1" x14ac:dyDescent="0.25">
      <c r="C133" s="232"/>
      <c r="D133" s="232"/>
      <c r="E133" s="232"/>
      <c r="F133" s="232"/>
      <c r="G133" s="122"/>
      <c r="H133" s="121"/>
      <c r="I133" s="232"/>
      <c r="J133" s="232"/>
      <c r="K133" s="232"/>
      <c r="L133" s="232"/>
      <c r="M133" s="122"/>
      <c r="N133" s="211" t="str">
        <f t="shared" si="1"/>
        <v xml:space="preserve">          GROUP</v>
      </c>
      <c r="O133" s="233"/>
      <c r="P133" s="233"/>
      <c r="Q133" s="233"/>
      <c r="R133" s="233"/>
      <c r="S133" s="91"/>
    </row>
    <row r="134" spans="3:19" ht="22.5" customHeight="1" x14ac:dyDescent="0.25">
      <c r="C134" s="232"/>
      <c r="D134" s="232"/>
      <c r="E134" s="232"/>
      <c r="F134" s="232"/>
      <c r="G134" s="122"/>
      <c r="H134" s="121"/>
      <c r="I134" s="232"/>
      <c r="J134" s="232"/>
      <c r="K134" s="232"/>
      <c r="L134" s="232"/>
      <c r="M134" s="122"/>
      <c r="N134" s="211" t="str">
        <f t="shared" si="1"/>
        <v xml:space="preserve">          GROUP</v>
      </c>
      <c r="O134" s="233"/>
      <c r="P134" s="233"/>
      <c r="Q134" s="233"/>
      <c r="R134" s="233"/>
      <c r="S134" s="91"/>
    </row>
    <row r="135" spans="3:19" ht="22.5" customHeight="1" x14ac:dyDescent="0.25">
      <c r="C135" s="232"/>
      <c r="D135" s="232"/>
      <c r="E135" s="232"/>
      <c r="F135" s="232"/>
      <c r="G135" s="122"/>
      <c r="H135" s="121"/>
      <c r="I135" s="232"/>
      <c r="J135" s="232"/>
      <c r="K135" s="232"/>
      <c r="L135" s="232"/>
      <c r="M135" s="122"/>
      <c r="N135" s="211" t="str">
        <f t="shared" ref="N135:N198" si="2">IF(S135="","          GROUP",S135)</f>
        <v xml:space="preserve">          GROUP</v>
      </c>
      <c r="O135" s="233"/>
      <c r="P135" s="233"/>
      <c r="Q135" s="233"/>
      <c r="R135" s="233"/>
      <c r="S135" s="91"/>
    </row>
    <row r="136" spans="3:19" ht="22.5" customHeight="1" x14ac:dyDescent="0.25">
      <c r="C136" s="232"/>
      <c r="D136" s="232"/>
      <c r="E136" s="232"/>
      <c r="F136" s="232"/>
      <c r="G136" s="122"/>
      <c r="H136" s="121"/>
      <c r="I136" s="232"/>
      <c r="J136" s="232"/>
      <c r="K136" s="232"/>
      <c r="L136" s="232"/>
      <c r="M136" s="122"/>
      <c r="N136" s="211" t="str">
        <f t="shared" si="2"/>
        <v xml:space="preserve">          GROUP</v>
      </c>
      <c r="O136" s="233"/>
      <c r="P136" s="233"/>
      <c r="Q136" s="233"/>
      <c r="R136" s="233"/>
      <c r="S136" s="91"/>
    </row>
    <row r="137" spans="3:19" ht="22.5" customHeight="1" x14ac:dyDescent="0.25">
      <c r="C137" s="232"/>
      <c r="D137" s="232"/>
      <c r="E137" s="232"/>
      <c r="F137" s="232"/>
      <c r="G137" s="122"/>
      <c r="H137" s="121"/>
      <c r="I137" s="232"/>
      <c r="J137" s="232"/>
      <c r="K137" s="232"/>
      <c r="L137" s="232"/>
      <c r="M137" s="122"/>
      <c r="N137" s="211" t="str">
        <f t="shared" si="2"/>
        <v xml:space="preserve">          GROUP</v>
      </c>
      <c r="O137" s="233"/>
      <c r="P137" s="233"/>
      <c r="Q137" s="233"/>
      <c r="R137" s="233"/>
      <c r="S137" s="91"/>
    </row>
    <row r="138" spans="3:19" ht="22.5" customHeight="1" x14ac:dyDescent="0.25">
      <c r="C138" s="232"/>
      <c r="D138" s="232"/>
      <c r="E138" s="232"/>
      <c r="F138" s="232"/>
      <c r="G138" s="122"/>
      <c r="H138" s="121"/>
      <c r="I138" s="232"/>
      <c r="J138" s="232"/>
      <c r="K138" s="232"/>
      <c r="L138" s="232"/>
      <c r="M138" s="122"/>
      <c r="N138" s="211" t="str">
        <f t="shared" si="2"/>
        <v xml:space="preserve">          GROUP</v>
      </c>
      <c r="O138" s="233"/>
      <c r="P138" s="233"/>
      <c r="Q138" s="233"/>
      <c r="R138" s="233"/>
      <c r="S138" s="91"/>
    </row>
    <row r="139" spans="3:19" ht="22.5" customHeight="1" x14ac:dyDescent="0.25">
      <c r="C139" s="232"/>
      <c r="D139" s="232"/>
      <c r="E139" s="232"/>
      <c r="F139" s="232"/>
      <c r="G139" s="122"/>
      <c r="H139" s="121"/>
      <c r="I139" s="232"/>
      <c r="J139" s="232"/>
      <c r="K139" s="232"/>
      <c r="L139" s="232"/>
      <c r="M139" s="122"/>
      <c r="N139" s="211" t="str">
        <f t="shared" si="2"/>
        <v xml:space="preserve">          GROUP</v>
      </c>
      <c r="O139" s="233"/>
      <c r="P139" s="233"/>
      <c r="Q139" s="233"/>
      <c r="R139" s="233"/>
      <c r="S139" s="91"/>
    </row>
    <row r="140" spans="3:19" ht="22.5" customHeight="1" x14ac:dyDescent="0.25">
      <c r="C140" s="232"/>
      <c r="D140" s="232"/>
      <c r="E140" s="232"/>
      <c r="F140" s="232"/>
      <c r="G140" s="122"/>
      <c r="H140" s="121"/>
      <c r="I140" s="232"/>
      <c r="J140" s="232"/>
      <c r="K140" s="232"/>
      <c r="L140" s="232"/>
      <c r="M140" s="122"/>
      <c r="N140" s="211" t="str">
        <f t="shared" si="2"/>
        <v xml:space="preserve">          GROUP</v>
      </c>
      <c r="O140" s="233"/>
      <c r="P140" s="233"/>
      <c r="Q140" s="233"/>
      <c r="R140" s="233"/>
      <c r="S140" s="91"/>
    </row>
    <row r="141" spans="3:19" ht="22.5" customHeight="1" x14ac:dyDescent="0.25">
      <c r="C141" s="232"/>
      <c r="D141" s="232"/>
      <c r="E141" s="232"/>
      <c r="F141" s="232"/>
      <c r="G141" s="122"/>
      <c r="H141" s="121"/>
      <c r="I141" s="232"/>
      <c r="J141" s="232"/>
      <c r="K141" s="232"/>
      <c r="L141" s="232"/>
      <c r="M141" s="122"/>
      <c r="N141" s="211" t="str">
        <f t="shared" si="2"/>
        <v xml:space="preserve">          GROUP</v>
      </c>
      <c r="O141" s="233"/>
      <c r="P141" s="233"/>
      <c r="Q141" s="233"/>
      <c r="R141" s="233"/>
      <c r="S141" s="91"/>
    </row>
    <row r="142" spans="3:19" ht="22.5" customHeight="1" x14ac:dyDescent="0.25">
      <c r="C142" s="232"/>
      <c r="D142" s="232"/>
      <c r="E142" s="232"/>
      <c r="F142" s="232"/>
      <c r="G142" s="122"/>
      <c r="H142" s="121"/>
      <c r="I142" s="232"/>
      <c r="J142" s="232"/>
      <c r="K142" s="232"/>
      <c r="L142" s="232"/>
      <c r="M142" s="122"/>
      <c r="N142" s="211" t="str">
        <f t="shared" si="2"/>
        <v xml:space="preserve">          GROUP</v>
      </c>
      <c r="O142" s="233"/>
      <c r="P142" s="233"/>
      <c r="Q142" s="233"/>
      <c r="R142" s="233"/>
      <c r="S142" s="91"/>
    </row>
    <row r="143" spans="3:19" ht="22.5" customHeight="1" x14ac:dyDescent="0.25">
      <c r="C143" s="232"/>
      <c r="D143" s="232"/>
      <c r="E143" s="232"/>
      <c r="F143" s="232"/>
      <c r="G143" s="122"/>
      <c r="H143" s="121"/>
      <c r="I143" s="232"/>
      <c r="J143" s="232"/>
      <c r="K143" s="232"/>
      <c r="L143" s="232"/>
      <c r="M143" s="122"/>
      <c r="N143" s="211" t="str">
        <f t="shared" si="2"/>
        <v xml:space="preserve">          GROUP</v>
      </c>
      <c r="O143" s="233"/>
      <c r="P143" s="233"/>
      <c r="Q143" s="233"/>
      <c r="R143" s="233"/>
      <c r="S143" s="91"/>
    </row>
    <row r="144" spans="3:19" ht="22.5" customHeight="1" x14ac:dyDescent="0.25">
      <c r="C144" s="232"/>
      <c r="D144" s="232"/>
      <c r="E144" s="232"/>
      <c r="F144" s="232"/>
      <c r="G144" s="122"/>
      <c r="H144" s="121"/>
      <c r="I144" s="232"/>
      <c r="J144" s="232"/>
      <c r="K144" s="232"/>
      <c r="L144" s="232"/>
      <c r="M144" s="122"/>
      <c r="N144" s="211" t="str">
        <f t="shared" si="2"/>
        <v xml:space="preserve">          GROUP</v>
      </c>
      <c r="O144" s="233"/>
      <c r="P144" s="233"/>
      <c r="Q144" s="233"/>
      <c r="R144" s="233"/>
      <c r="S144" s="91"/>
    </row>
    <row r="145" spans="3:19" ht="22.5" customHeight="1" x14ac:dyDescent="0.25">
      <c r="C145" s="232"/>
      <c r="D145" s="232"/>
      <c r="E145" s="232"/>
      <c r="F145" s="232"/>
      <c r="G145" s="122"/>
      <c r="H145" s="121"/>
      <c r="I145" s="232"/>
      <c r="J145" s="232"/>
      <c r="K145" s="232"/>
      <c r="L145" s="232"/>
      <c r="M145" s="122"/>
      <c r="N145" s="211" t="str">
        <f t="shared" si="2"/>
        <v xml:space="preserve">          GROUP</v>
      </c>
      <c r="O145" s="233"/>
      <c r="P145" s="233"/>
      <c r="Q145" s="233"/>
      <c r="R145" s="233"/>
      <c r="S145" s="91"/>
    </row>
    <row r="146" spans="3:19" ht="22.5" customHeight="1" x14ac:dyDescent="0.25">
      <c r="C146" s="232"/>
      <c r="D146" s="232"/>
      <c r="E146" s="232"/>
      <c r="F146" s="232"/>
      <c r="G146" s="122"/>
      <c r="H146" s="121"/>
      <c r="I146" s="232"/>
      <c r="J146" s="232"/>
      <c r="K146" s="232"/>
      <c r="L146" s="232"/>
      <c r="M146" s="122"/>
      <c r="N146" s="211" t="str">
        <f t="shared" si="2"/>
        <v xml:space="preserve">          GROUP</v>
      </c>
      <c r="O146" s="233"/>
      <c r="P146" s="233"/>
      <c r="Q146" s="233"/>
      <c r="R146" s="233"/>
      <c r="S146" s="91"/>
    </row>
    <row r="147" spans="3:19" ht="22.5" customHeight="1" x14ac:dyDescent="0.25">
      <c r="C147" s="232"/>
      <c r="D147" s="232"/>
      <c r="E147" s="232"/>
      <c r="F147" s="232"/>
      <c r="G147" s="122"/>
      <c r="H147" s="121"/>
      <c r="I147" s="232"/>
      <c r="J147" s="232"/>
      <c r="K147" s="232"/>
      <c r="L147" s="232"/>
      <c r="M147" s="122"/>
      <c r="N147" s="211" t="str">
        <f t="shared" si="2"/>
        <v xml:space="preserve">          GROUP</v>
      </c>
      <c r="O147" s="233"/>
      <c r="P147" s="233"/>
      <c r="Q147" s="233"/>
      <c r="R147" s="233"/>
      <c r="S147" s="91"/>
    </row>
    <row r="148" spans="3:19" ht="22.5" customHeight="1" x14ac:dyDescent="0.25">
      <c r="C148" s="232"/>
      <c r="D148" s="232"/>
      <c r="E148" s="232"/>
      <c r="F148" s="232"/>
      <c r="G148" s="122"/>
      <c r="H148" s="121"/>
      <c r="I148" s="232"/>
      <c r="J148" s="232"/>
      <c r="K148" s="232"/>
      <c r="L148" s="232"/>
      <c r="M148" s="122"/>
      <c r="N148" s="211" t="str">
        <f t="shared" si="2"/>
        <v xml:space="preserve">          GROUP</v>
      </c>
      <c r="O148" s="233"/>
      <c r="P148" s="233"/>
      <c r="Q148" s="233"/>
      <c r="R148" s="233"/>
      <c r="S148" s="91"/>
    </row>
    <row r="149" spans="3:19" ht="22.5" customHeight="1" x14ac:dyDescent="0.25">
      <c r="C149" s="232"/>
      <c r="D149" s="232"/>
      <c r="E149" s="232"/>
      <c r="F149" s="232"/>
      <c r="G149" s="122"/>
      <c r="H149" s="121"/>
      <c r="I149" s="232"/>
      <c r="J149" s="232"/>
      <c r="K149" s="232"/>
      <c r="L149" s="232"/>
      <c r="M149" s="122"/>
      <c r="N149" s="211" t="str">
        <f t="shared" si="2"/>
        <v xml:space="preserve">          GROUP</v>
      </c>
      <c r="O149" s="233"/>
      <c r="P149" s="233"/>
      <c r="Q149" s="233"/>
      <c r="R149" s="233"/>
      <c r="S149" s="91"/>
    </row>
    <row r="150" spans="3:19" ht="22.5" customHeight="1" x14ac:dyDescent="0.25">
      <c r="C150" s="232"/>
      <c r="D150" s="232"/>
      <c r="E150" s="232"/>
      <c r="F150" s="232"/>
      <c r="G150" s="122"/>
      <c r="H150" s="121"/>
      <c r="I150" s="232"/>
      <c r="J150" s="232"/>
      <c r="K150" s="232"/>
      <c r="L150" s="232"/>
      <c r="M150" s="122"/>
      <c r="N150" s="211" t="str">
        <f t="shared" si="2"/>
        <v xml:space="preserve">          GROUP</v>
      </c>
      <c r="O150" s="233"/>
      <c r="P150" s="233"/>
      <c r="Q150" s="233"/>
      <c r="R150" s="233"/>
      <c r="S150" s="91"/>
    </row>
    <row r="151" spans="3:19" ht="22.5" customHeight="1" x14ac:dyDescent="0.25">
      <c r="C151" s="232"/>
      <c r="D151" s="232"/>
      <c r="E151" s="232"/>
      <c r="F151" s="232"/>
      <c r="G151" s="122"/>
      <c r="H151" s="121"/>
      <c r="I151" s="232"/>
      <c r="J151" s="232"/>
      <c r="K151" s="232"/>
      <c r="L151" s="232"/>
      <c r="M151" s="122"/>
      <c r="N151" s="211" t="str">
        <f t="shared" si="2"/>
        <v xml:space="preserve">          GROUP</v>
      </c>
      <c r="O151" s="233"/>
      <c r="P151" s="233"/>
      <c r="Q151" s="233"/>
      <c r="R151" s="233"/>
      <c r="S151" s="91"/>
    </row>
    <row r="152" spans="3:19" ht="22.5" customHeight="1" x14ac:dyDescent="0.25">
      <c r="C152" s="232"/>
      <c r="D152" s="232"/>
      <c r="E152" s="232"/>
      <c r="F152" s="232"/>
      <c r="G152" s="122"/>
      <c r="H152" s="121"/>
      <c r="I152" s="232"/>
      <c r="J152" s="232"/>
      <c r="K152" s="232"/>
      <c r="L152" s="232"/>
      <c r="M152" s="122"/>
      <c r="N152" s="211" t="str">
        <f t="shared" si="2"/>
        <v xml:space="preserve">          GROUP</v>
      </c>
      <c r="O152" s="233"/>
      <c r="P152" s="233"/>
      <c r="Q152" s="233"/>
      <c r="R152" s="233"/>
      <c r="S152" s="91"/>
    </row>
    <row r="153" spans="3:19" ht="22.5" customHeight="1" x14ac:dyDescent="0.25">
      <c r="C153" s="232"/>
      <c r="D153" s="232"/>
      <c r="E153" s="232"/>
      <c r="F153" s="232"/>
      <c r="G153" s="122"/>
      <c r="H153" s="121"/>
      <c r="I153" s="232"/>
      <c r="J153" s="232"/>
      <c r="K153" s="232"/>
      <c r="L153" s="232"/>
      <c r="M153" s="122"/>
      <c r="N153" s="211" t="str">
        <f t="shared" si="2"/>
        <v xml:space="preserve">          GROUP</v>
      </c>
      <c r="O153" s="233"/>
      <c r="P153" s="233"/>
      <c r="Q153" s="233"/>
      <c r="R153" s="233"/>
      <c r="S153" s="91"/>
    </row>
    <row r="154" spans="3:19" ht="22.5" customHeight="1" x14ac:dyDescent="0.25">
      <c r="C154" s="232"/>
      <c r="D154" s="232"/>
      <c r="E154" s="232"/>
      <c r="F154" s="232"/>
      <c r="G154" s="122"/>
      <c r="H154" s="121"/>
      <c r="I154" s="232"/>
      <c r="J154" s="232"/>
      <c r="K154" s="232"/>
      <c r="L154" s="232"/>
      <c r="M154" s="122"/>
      <c r="N154" s="211" t="str">
        <f t="shared" si="2"/>
        <v xml:space="preserve">          GROUP</v>
      </c>
      <c r="O154" s="233"/>
      <c r="P154" s="233"/>
      <c r="Q154" s="233"/>
      <c r="R154" s="233"/>
      <c r="S154" s="91"/>
    </row>
    <row r="155" spans="3:19" ht="22.5" customHeight="1" x14ac:dyDescent="0.25">
      <c r="C155" s="232"/>
      <c r="D155" s="232"/>
      <c r="E155" s="232"/>
      <c r="F155" s="232"/>
      <c r="G155" s="122"/>
      <c r="H155" s="121"/>
      <c r="I155" s="232"/>
      <c r="J155" s="232"/>
      <c r="K155" s="232"/>
      <c r="L155" s="232"/>
      <c r="M155" s="122"/>
      <c r="N155" s="211" t="str">
        <f t="shared" si="2"/>
        <v xml:space="preserve">          GROUP</v>
      </c>
      <c r="O155" s="233"/>
      <c r="P155" s="233"/>
      <c r="Q155" s="233"/>
      <c r="R155" s="233"/>
      <c r="S155" s="91"/>
    </row>
    <row r="156" spans="3:19" ht="22.5" customHeight="1" x14ac:dyDescent="0.25">
      <c r="C156" s="232"/>
      <c r="D156" s="232"/>
      <c r="E156" s="232"/>
      <c r="F156" s="232"/>
      <c r="G156" s="122"/>
      <c r="H156" s="121"/>
      <c r="I156" s="232"/>
      <c r="J156" s="232"/>
      <c r="K156" s="232"/>
      <c r="L156" s="232"/>
      <c r="M156" s="122"/>
      <c r="N156" s="211" t="str">
        <f t="shared" si="2"/>
        <v xml:space="preserve">          GROUP</v>
      </c>
      <c r="O156" s="233"/>
      <c r="P156" s="233"/>
      <c r="Q156" s="233"/>
      <c r="R156" s="233"/>
      <c r="S156" s="91"/>
    </row>
    <row r="157" spans="3:19" ht="22.5" customHeight="1" x14ac:dyDescent="0.25">
      <c r="C157" s="232"/>
      <c r="D157" s="232"/>
      <c r="E157" s="232"/>
      <c r="F157" s="232"/>
      <c r="G157" s="122"/>
      <c r="H157" s="121"/>
      <c r="I157" s="232"/>
      <c r="J157" s="232"/>
      <c r="K157" s="232"/>
      <c r="L157" s="232"/>
      <c r="M157" s="122"/>
      <c r="N157" s="211" t="str">
        <f t="shared" si="2"/>
        <v xml:space="preserve">          GROUP</v>
      </c>
      <c r="O157" s="233"/>
      <c r="P157" s="233"/>
      <c r="Q157" s="233"/>
      <c r="R157" s="233"/>
      <c r="S157" s="91"/>
    </row>
    <row r="158" spans="3:19" ht="22.5" customHeight="1" x14ac:dyDescent="0.25">
      <c r="C158" s="232"/>
      <c r="D158" s="232"/>
      <c r="E158" s="232"/>
      <c r="F158" s="232"/>
      <c r="G158" s="122"/>
      <c r="H158" s="121"/>
      <c r="I158" s="232"/>
      <c r="J158" s="232"/>
      <c r="K158" s="232"/>
      <c r="L158" s="232"/>
      <c r="M158" s="122"/>
      <c r="N158" s="211" t="str">
        <f t="shared" si="2"/>
        <v xml:space="preserve">          GROUP</v>
      </c>
      <c r="O158" s="233"/>
      <c r="P158" s="233"/>
      <c r="Q158" s="233"/>
      <c r="R158" s="233"/>
      <c r="S158" s="91"/>
    </row>
    <row r="159" spans="3:19" ht="22.5" customHeight="1" x14ac:dyDescent="0.25">
      <c r="C159" s="232"/>
      <c r="D159" s="232"/>
      <c r="E159" s="232"/>
      <c r="F159" s="232"/>
      <c r="G159" s="122"/>
      <c r="H159" s="121"/>
      <c r="I159" s="232"/>
      <c r="J159" s="232"/>
      <c r="K159" s="232"/>
      <c r="L159" s="232"/>
      <c r="M159" s="122"/>
      <c r="N159" s="211" t="str">
        <f t="shared" si="2"/>
        <v xml:space="preserve">          GROUP</v>
      </c>
      <c r="O159" s="233"/>
      <c r="P159" s="233"/>
      <c r="Q159" s="233"/>
      <c r="R159" s="233"/>
      <c r="S159" s="91"/>
    </row>
    <row r="160" spans="3:19" ht="22.5" customHeight="1" x14ac:dyDescent="0.25">
      <c r="C160" s="232"/>
      <c r="D160" s="232"/>
      <c r="E160" s="232"/>
      <c r="F160" s="232"/>
      <c r="G160" s="122"/>
      <c r="H160" s="121"/>
      <c r="I160" s="232"/>
      <c r="J160" s="232"/>
      <c r="K160" s="232"/>
      <c r="L160" s="232"/>
      <c r="M160" s="122"/>
      <c r="N160" s="211" t="str">
        <f t="shared" si="2"/>
        <v xml:space="preserve">          GROUP</v>
      </c>
      <c r="O160" s="233"/>
      <c r="P160" s="233"/>
      <c r="Q160" s="233"/>
      <c r="R160" s="233"/>
      <c r="S160" s="91"/>
    </row>
    <row r="161" spans="3:19" ht="22.5" customHeight="1" x14ac:dyDescent="0.25">
      <c r="C161" s="232"/>
      <c r="D161" s="232"/>
      <c r="E161" s="232"/>
      <c r="F161" s="232"/>
      <c r="G161" s="122"/>
      <c r="H161" s="121"/>
      <c r="I161" s="232"/>
      <c r="J161" s="232"/>
      <c r="K161" s="232"/>
      <c r="L161" s="232"/>
      <c r="M161" s="122"/>
      <c r="N161" s="211" t="str">
        <f t="shared" si="2"/>
        <v xml:space="preserve">          GROUP</v>
      </c>
      <c r="O161" s="233"/>
      <c r="P161" s="233"/>
      <c r="Q161" s="233"/>
      <c r="R161" s="233"/>
      <c r="S161" s="91"/>
    </row>
    <row r="162" spans="3:19" ht="22.5" customHeight="1" x14ac:dyDescent="0.25">
      <c r="C162" s="232"/>
      <c r="D162" s="232"/>
      <c r="E162" s="232"/>
      <c r="F162" s="232"/>
      <c r="G162" s="122"/>
      <c r="H162" s="121"/>
      <c r="I162" s="232"/>
      <c r="J162" s="232"/>
      <c r="K162" s="232"/>
      <c r="L162" s="232"/>
      <c r="M162" s="122"/>
      <c r="N162" s="211" t="str">
        <f t="shared" si="2"/>
        <v xml:space="preserve">          GROUP</v>
      </c>
      <c r="O162" s="233"/>
      <c r="P162" s="233"/>
      <c r="Q162" s="233"/>
      <c r="R162" s="233"/>
      <c r="S162" s="91"/>
    </row>
    <row r="163" spans="3:19" ht="22.5" customHeight="1" x14ac:dyDescent="0.25">
      <c r="C163" s="232"/>
      <c r="D163" s="232"/>
      <c r="E163" s="232"/>
      <c r="F163" s="232"/>
      <c r="G163" s="122"/>
      <c r="H163" s="121"/>
      <c r="I163" s="232"/>
      <c r="J163" s="232"/>
      <c r="K163" s="232"/>
      <c r="L163" s="232"/>
      <c r="M163" s="122"/>
      <c r="N163" s="211" t="str">
        <f t="shared" si="2"/>
        <v xml:space="preserve">          GROUP</v>
      </c>
      <c r="O163" s="233"/>
      <c r="P163" s="233"/>
      <c r="Q163" s="233"/>
      <c r="R163" s="233"/>
      <c r="S163" s="91"/>
    </row>
    <row r="164" spans="3:19" ht="22.5" customHeight="1" x14ac:dyDescent="0.25">
      <c r="C164" s="232"/>
      <c r="D164" s="232"/>
      <c r="E164" s="232"/>
      <c r="F164" s="232"/>
      <c r="G164" s="122"/>
      <c r="H164" s="121"/>
      <c r="I164" s="232"/>
      <c r="J164" s="232"/>
      <c r="K164" s="232"/>
      <c r="L164" s="232"/>
      <c r="M164" s="122"/>
      <c r="N164" s="211" t="str">
        <f t="shared" si="2"/>
        <v xml:space="preserve">          GROUP</v>
      </c>
      <c r="O164" s="233"/>
      <c r="P164" s="233"/>
      <c r="Q164" s="233"/>
      <c r="R164" s="233"/>
      <c r="S164" s="91"/>
    </row>
    <row r="165" spans="3:19" ht="22.5" customHeight="1" x14ac:dyDescent="0.25">
      <c r="C165" s="232"/>
      <c r="D165" s="232"/>
      <c r="E165" s="232"/>
      <c r="F165" s="232"/>
      <c r="G165" s="122"/>
      <c r="H165" s="121"/>
      <c r="I165" s="232"/>
      <c r="J165" s="232"/>
      <c r="K165" s="232"/>
      <c r="L165" s="232"/>
      <c r="M165" s="122"/>
      <c r="N165" s="211" t="str">
        <f t="shared" si="2"/>
        <v xml:space="preserve">          GROUP</v>
      </c>
      <c r="O165" s="233"/>
      <c r="P165" s="233"/>
      <c r="Q165" s="233"/>
      <c r="R165" s="233"/>
      <c r="S165" s="91"/>
    </row>
    <row r="166" spans="3:19" ht="22.5" customHeight="1" x14ac:dyDescent="0.25">
      <c r="C166" s="232"/>
      <c r="D166" s="232"/>
      <c r="E166" s="232"/>
      <c r="F166" s="232"/>
      <c r="G166" s="122"/>
      <c r="H166" s="121"/>
      <c r="I166" s="232"/>
      <c r="J166" s="232"/>
      <c r="K166" s="232"/>
      <c r="L166" s="232"/>
      <c r="M166" s="122"/>
      <c r="N166" s="211" t="str">
        <f t="shared" si="2"/>
        <v xml:space="preserve">          GROUP</v>
      </c>
      <c r="O166" s="233"/>
      <c r="P166" s="233"/>
      <c r="Q166" s="233"/>
      <c r="R166" s="233"/>
      <c r="S166" s="91"/>
    </row>
    <row r="167" spans="3:19" ht="22.5" customHeight="1" x14ac:dyDescent="0.25">
      <c r="C167" s="232"/>
      <c r="D167" s="232"/>
      <c r="E167" s="232"/>
      <c r="F167" s="232"/>
      <c r="G167" s="122"/>
      <c r="H167" s="121"/>
      <c r="I167" s="232"/>
      <c r="J167" s="232"/>
      <c r="K167" s="232"/>
      <c r="L167" s="232"/>
      <c r="M167" s="122"/>
      <c r="N167" s="211" t="str">
        <f t="shared" si="2"/>
        <v xml:space="preserve">          GROUP</v>
      </c>
      <c r="O167" s="233"/>
      <c r="P167" s="233"/>
      <c r="Q167" s="233"/>
      <c r="R167" s="233"/>
      <c r="S167" s="91"/>
    </row>
    <row r="168" spans="3:19" ht="22.5" customHeight="1" x14ac:dyDescent="0.25">
      <c r="C168" s="232"/>
      <c r="D168" s="232"/>
      <c r="E168" s="232"/>
      <c r="F168" s="232"/>
      <c r="G168" s="122"/>
      <c r="H168" s="121"/>
      <c r="I168" s="232"/>
      <c r="J168" s="232"/>
      <c r="K168" s="232"/>
      <c r="L168" s="232"/>
      <c r="M168" s="122"/>
      <c r="N168" s="211" t="str">
        <f t="shared" si="2"/>
        <v xml:space="preserve">          GROUP</v>
      </c>
      <c r="O168" s="233"/>
      <c r="P168" s="233"/>
      <c r="Q168" s="233"/>
      <c r="R168" s="233"/>
      <c r="S168" s="91"/>
    </row>
    <row r="169" spans="3:19" ht="22.5" customHeight="1" x14ac:dyDescent="0.25">
      <c r="C169" s="232"/>
      <c r="D169" s="232"/>
      <c r="E169" s="232"/>
      <c r="F169" s="232"/>
      <c r="G169" s="122"/>
      <c r="H169" s="121"/>
      <c r="I169" s="232"/>
      <c r="J169" s="232"/>
      <c r="K169" s="232"/>
      <c r="L169" s="232"/>
      <c r="M169" s="122"/>
      <c r="N169" s="211" t="str">
        <f t="shared" si="2"/>
        <v xml:space="preserve">          GROUP</v>
      </c>
      <c r="O169" s="233"/>
      <c r="P169" s="233"/>
      <c r="Q169" s="233"/>
      <c r="R169" s="233"/>
      <c r="S169" s="91"/>
    </row>
    <row r="170" spans="3:19" ht="22.5" customHeight="1" x14ac:dyDescent="0.25">
      <c r="C170" s="232"/>
      <c r="D170" s="232"/>
      <c r="E170" s="232"/>
      <c r="F170" s="232"/>
      <c r="G170" s="122"/>
      <c r="H170" s="121"/>
      <c r="I170" s="232"/>
      <c r="J170" s="232"/>
      <c r="K170" s="232"/>
      <c r="L170" s="232"/>
      <c r="M170" s="122"/>
      <c r="N170" s="211" t="str">
        <f t="shared" si="2"/>
        <v xml:space="preserve">          GROUP</v>
      </c>
      <c r="O170" s="233"/>
      <c r="P170" s="233"/>
      <c r="Q170" s="233"/>
      <c r="R170" s="233"/>
      <c r="S170" s="91"/>
    </row>
    <row r="171" spans="3:19" ht="22.5" customHeight="1" x14ac:dyDescent="0.25">
      <c r="C171" s="232"/>
      <c r="D171" s="232"/>
      <c r="E171" s="232"/>
      <c r="F171" s="232"/>
      <c r="G171" s="122"/>
      <c r="H171" s="121"/>
      <c r="I171" s="232"/>
      <c r="J171" s="232"/>
      <c r="K171" s="232"/>
      <c r="L171" s="232"/>
      <c r="M171" s="122"/>
      <c r="N171" s="211" t="str">
        <f t="shared" si="2"/>
        <v xml:space="preserve">          GROUP</v>
      </c>
      <c r="O171" s="233"/>
      <c r="P171" s="233"/>
      <c r="Q171" s="233"/>
      <c r="R171" s="233"/>
      <c r="S171" s="91"/>
    </row>
    <row r="172" spans="3:19" ht="22.5" customHeight="1" x14ac:dyDescent="0.25">
      <c r="C172" s="232"/>
      <c r="D172" s="232"/>
      <c r="E172" s="232"/>
      <c r="F172" s="232"/>
      <c r="G172" s="122"/>
      <c r="H172" s="121"/>
      <c r="I172" s="232"/>
      <c r="J172" s="232"/>
      <c r="K172" s="232"/>
      <c r="L172" s="232"/>
      <c r="M172" s="122"/>
      <c r="N172" s="211" t="str">
        <f t="shared" si="2"/>
        <v xml:space="preserve">          GROUP</v>
      </c>
      <c r="O172" s="233"/>
      <c r="P172" s="233"/>
      <c r="Q172" s="233"/>
      <c r="R172" s="233"/>
      <c r="S172" s="91"/>
    </row>
    <row r="173" spans="3:19" ht="22.5" customHeight="1" x14ac:dyDescent="0.25">
      <c r="C173" s="232"/>
      <c r="D173" s="232"/>
      <c r="E173" s="232"/>
      <c r="F173" s="232"/>
      <c r="G173" s="122"/>
      <c r="H173" s="121"/>
      <c r="I173" s="232"/>
      <c r="J173" s="232"/>
      <c r="K173" s="232"/>
      <c r="L173" s="232"/>
      <c r="M173" s="122"/>
      <c r="N173" s="211" t="str">
        <f t="shared" si="2"/>
        <v xml:space="preserve">          GROUP</v>
      </c>
      <c r="O173" s="233"/>
      <c r="P173" s="233"/>
      <c r="Q173" s="233"/>
      <c r="R173" s="233"/>
      <c r="S173" s="91"/>
    </row>
    <row r="174" spans="3:19" ht="22.5" customHeight="1" x14ac:dyDescent="0.25">
      <c r="C174" s="232"/>
      <c r="D174" s="232"/>
      <c r="E174" s="232"/>
      <c r="F174" s="232"/>
      <c r="G174" s="122"/>
      <c r="H174" s="121"/>
      <c r="I174" s="232"/>
      <c r="J174" s="232"/>
      <c r="K174" s="232"/>
      <c r="L174" s="232"/>
      <c r="M174" s="122"/>
      <c r="N174" s="211" t="str">
        <f t="shared" si="2"/>
        <v xml:space="preserve">          GROUP</v>
      </c>
      <c r="O174" s="233"/>
      <c r="P174" s="233"/>
      <c r="Q174" s="233"/>
      <c r="R174" s="233"/>
      <c r="S174" s="91"/>
    </row>
    <row r="175" spans="3:19" ht="22.5" customHeight="1" x14ac:dyDescent="0.25">
      <c r="C175" s="232"/>
      <c r="D175" s="232"/>
      <c r="E175" s="232"/>
      <c r="F175" s="232"/>
      <c r="G175" s="122"/>
      <c r="H175" s="121"/>
      <c r="I175" s="232"/>
      <c r="J175" s="232"/>
      <c r="K175" s="232"/>
      <c r="L175" s="232"/>
      <c r="M175" s="122"/>
      <c r="N175" s="211" t="str">
        <f t="shared" si="2"/>
        <v xml:space="preserve">          GROUP</v>
      </c>
      <c r="O175" s="233"/>
      <c r="P175" s="233"/>
      <c r="Q175" s="233"/>
      <c r="R175" s="233"/>
      <c r="S175" s="91"/>
    </row>
    <row r="176" spans="3:19" ht="22.5" customHeight="1" x14ac:dyDescent="0.25">
      <c r="C176" s="232"/>
      <c r="D176" s="232"/>
      <c r="E176" s="232"/>
      <c r="F176" s="232"/>
      <c r="G176" s="122"/>
      <c r="H176" s="121"/>
      <c r="I176" s="232"/>
      <c r="J176" s="232"/>
      <c r="K176" s="232"/>
      <c r="L176" s="232"/>
      <c r="M176" s="122"/>
      <c r="N176" s="211" t="str">
        <f t="shared" si="2"/>
        <v xml:space="preserve">          GROUP</v>
      </c>
      <c r="O176" s="233"/>
      <c r="P176" s="233"/>
      <c r="Q176" s="233"/>
      <c r="R176" s="233"/>
      <c r="S176" s="91"/>
    </row>
    <row r="177" spans="3:19" ht="22.5" customHeight="1" x14ac:dyDescent="0.25">
      <c r="C177" s="232"/>
      <c r="D177" s="232"/>
      <c r="E177" s="232"/>
      <c r="F177" s="232"/>
      <c r="G177" s="122"/>
      <c r="H177" s="121"/>
      <c r="I177" s="232"/>
      <c r="J177" s="232"/>
      <c r="K177" s="232"/>
      <c r="L177" s="232"/>
      <c r="M177" s="122"/>
      <c r="N177" s="211" t="str">
        <f t="shared" si="2"/>
        <v xml:space="preserve">          GROUP</v>
      </c>
      <c r="O177" s="233"/>
      <c r="P177" s="233"/>
      <c r="Q177" s="233"/>
      <c r="R177" s="233"/>
      <c r="S177" s="91"/>
    </row>
    <row r="178" spans="3:19" ht="22.5" customHeight="1" x14ac:dyDescent="0.25">
      <c r="C178" s="232"/>
      <c r="D178" s="232"/>
      <c r="E178" s="232"/>
      <c r="F178" s="232"/>
      <c r="G178" s="122"/>
      <c r="H178" s="121"/>
      <c r="I178" s="232"/>
      <c r="J178" s="232"/>
      <c r="K178" s="232"/>
      <c r="L178" s="232"/>
      <c r="M178" s="122"/>
      <c r="N178" s="211" t="str">
        <f t="shared" si="2"/>
        <v xml:space="preserve">          GROUP</v>
      </c>
      <c r="O178" s="233"/>
      <c r="P178" s="233"/>
      <c r="Q178" s="233"/>
      <c r="R178" s="233"/>
      <c r="S178" s="91"/>
    </row>
    <row r="179" spans="3:19" ht="22.5" customHeight="1" x14ac:dyDescent="0.25">
      <c r="C179" s="232"/>
      <c r="D179" s="232"/>
      <c r="E179" s="232"/>
      <c r="F179" s="232"/>
      <c r="G179" s="122"/>
      <c r="H179" s="121"/>
      <c r="I179" s="232"/>
      <c r="J179" s="232"/>
      <c r="K179" s="232"/>
      <c r="L179" s="232"/>
      <c r="M179" s="122"/>
      <c r="N179" s="211" t="str">
        <f t="shared" si="2"/>
        <v xml:space="preserve">          GROUP</v>
      </c>
      <c r="O179" s="233"/>
      <c r="P179" s="233"/>
      <c r="Q179" s="233"/>
      <c r="R179" s="233"/>
      <c r="S179" s="91"/>
    </row>
    <row r="180" spans="3:19" ht="22.5" customHeight="1" x14ac:dyDescent="0.25">
      <c r="C180" s="232"/>
      <c r="D180" s="232"/>
      <c r="E180" s="232"/>
      <c r="F180" s="232"/>
      <c r="G180" s="122"/>
      <c r="H180" s="121"/>
      <c r="I180" s="232"/>
      <c r="J180" s="232"/>
      <c r="K180" s="232"/>
      <c r="L180" s="232"/>
      <c r="M180" s="122"/>
      <c r="N180" s="211" t="str">
        <f t="shared" si="2"/>
        <v xml:space="preserve">          GROUP</v>
      </c>
      <c r="O180" s="233"/>
      <c r="P180" s="233"/>
      <c r="Q180" s="233"/>
      <c r="R180" s="233"/>
      <c r="S180" s="91"/>
    </row>
    <row r="181" spans="3:19" ht="22.5" customHeight="1" x14ac:dyDescent="0.25">
      <c r="C181" s="232"/>
      <c r="D181" s="232"/>
      <c r="E181" s="232"/>
      <c r="F181" s="232"/>
      <c r="G181" s="122"/>
      <c r="H181" s="121"/>
      <c r="I181" s="232"/>
      <c r="J181" s="232"/>
      <c r="K181" s="232"/>
      <c r="L181" s="232"/>
      <c r="M181" s="122"/>
      <c r="N181" s="211" t="str">
        <f t="shared" si="2"/>
        <v xml:space="preserve">          GROUP</v>
      </c>
      <c r="O181" s="233"/>
      <c r="P181" s="233"/>
      <c r="Q181" s="233"/>
      <c r="R181" s="233"/>
      <c r="S181" s="91"/>
    </row>
    <row r="182" spans="3:19" ht="22.5" customHeight="1" x14ac:dyDescent="0.25">
      <c r="C182" s="232"/>
      <c r="D182" s="232"/>
      <c r="E182" s="232"/>
      <c r="F182" s="232"/>
      <c r="G182" s="122"/>
      <c r="H182" s="121"/>
      <c r="I182" s="232"/>
      <c r="J182" s="232"/>
      <c r="K182" s="232"/>
      <c r="L182" s="232"/>
      <c r="M182" s="122"/>
      <c r="N182" s="211" t="str">
        <f t="shared" si="2"/>
        <v xml:space="preserve">          GROUP</v>
      </c>
      <c r="O182" s="233"/>
      <c r="P182" s="233"/>
      <c r="Q182" s="233"/>
      <c r="R182" s="233"/>
      <c r="S182" s="91"/>
    </row>
    <row r="183" spans="3:19" ht="22.5" customHeight="1" x14ac:dyDescent="0.25">
      <c r="C183" s="232"/>
      <c r="D183" s="232"/>
      <c r="E183" s="232"/>
      <c r="F183" s="232"/>
      <c r="G183" s="122"/>
      <c r="H183" s="121"/>
      <c r="I183" s="232"/>
      <c r="J183" s="232"/>
      <c r="K183" s="232"/>
      <c r="L183" s="232"/>
      <c r="M183" s="122"/>
      <c r="N183" s="211" t="str">
        <f t="shared" si="2"/>
        <v xml:space="preserve">          GROUP</v>
      </c>
      <c r="O183" s="233"/>
      <c r="P183" s="233"/>
      <c r="Q183" s="233"/>
      <c r="R183" s="233"/>
      <c r="S183" s="91"/>
    </row>
    <row r="184" spans="3:19" ht="22.5" customHeight="1" x14ac:dyDescent="0.25">
      <c r="C184" s="232"/>
      <c r="D184" s="232"/>
      <c r="E184" s="232"/>
      <c r="F184" s="232"/>
      <c r="G184" s="122"/>
      <c r="H184" s="121"/>
      <c r="I184" s="232"/>
      <c r="J184" s="232"/>
      <c r="K184" s="232"/>
      <c r="L184" s="232"/>
      <c r="M184" s="122"/>
      <c r="N184" s="211" t="str">
        <f t="shared" si="2"/>
        <v xml:space="preserve">          GROUP</v>
      </c>
      <c r="O184" s="233"/>
      <c r="P184" s="233"/>
      <c r="Q184" s="233"/>
      <c r="R184" s="233"/>
      <c r="S184" s="91"/>
    </row>
    <row r="185" spans="3:19" ht="22.5" customHeight="1" x14ac:dyDescent="0.25">
      <c r="C185" s="232"/>
      <c r="D185" s="232"/>
      <c r="E185" s="232"/>
      <c r="F185" s="232"/>
      <c r="G185" s="122"/>
      <c r="H185" s="121"/>
      <c r="I185" s="232"/>
      <c r="J185" s="232"/>
      <c r="K185" s="232"/>
      <c r="L185" s="232"/>
      <c r="M185" s="122"/>
      <c r="N185" s="211" t="str">
        <f t="shared" si="2"/>
        <v xml:space="preserve">          GROUP</v>
      </c>
      <c r="O185" s="233"/>
      <c r="P185" s="233"/>
      <c r="Q185" s="233"/>
      <c r="R185" s="233"/>
      <c r="S185" s="91"/>
    </row>
    <row r="186" spans="3:19" ht="22.5" customHeight="1" x14ac:dyDescent="0.25">
      <c r="C186" s="232"/>
      <c r="D186" s="232"/>
      <c r="E186" s="232"/>
      <c r="F186" s="232"/>
      <c r="G186" s="122"/>
      <c r="H186" s="121"/>
      <c r="I186" s="232"/>
      <c r="J186" s="232"/>
      <c r="K186" s="232"/>
      <c r="L186" s="232"/>
      <c r="M186" s="122"/>
      <c r="N186" s="211" t="str">
        <f t="shared" si="2"/>
        <v xml:space="preserve">          GROUP</v>
      </c>
      <c r="O186" s="233"/>
      <c r="P186" s="233"/>
      <c r="Q186" s="233"/>
      <c r="R186" s="233"/>
      <c r="S186" s="91"/>
    </row>
    <row r="187" spans="3:19" ht="22.5" customHeight="1" x14ac:dyDescent="0.25">
      <c r="C187" s="232"/>
      <c r="D187" s="232"/>
      <c r="E187" s="232"/>
      <c r="F187" s="232"/>
      <c r="G187" s="122"/>
      <c r="H187" s="121"/>
      <c r="I187" s="232"/>
      <c r="J187" s="232"/>
      <c r="K187" s="232"/>
      <c r="L187" s="232"/>
      <c r="M187" s="122"/>
      <c r="N187" s="211" t="str">
        <f t="shared" si="2"/>
        <v xml:space="preserve">          GROUP</v>
      </c>
      <c r="O187" s="233"/>
      <c r="P187" s="233"/>
      <c r="Q187" s="233"/>
      <c r="R187" s="233"/>
      <c r="S187" s="91"/>
    </row>
    <row r="188" spans="3:19" ht="22.5" customHeight="1" x14ac:dyDescent="0.25">
      <c r="C188" s="232"/>
      <c r="D188" s="232"/>
      <c r="E188" s="232"/>
      <c r="F188" s="232"/>
      <c r="G188" s="122"/>
      <c r="H188" s="121"/>
      <c r="I188" s="232"/>
      <c r="J188" s="232"/>
      <c r="K188" s="232"/>
      <c r="L188" s="232"/>
      <c r="M188" s="122"/>
      <c r="N188" s="211" t="str">
        <f t="shared" si="2"/>
        <v xml:space="preserve">          GROUP</v>
      </c>
      <c r="O188" s="233"/>
      <c r="P188" s="233"/>
      <c r="Q188" s="233"/>
      <c r="R188" s="233"/>
      <c r="S188" s="91"/>
    </row>
    <row r="189" spans="3:19" ht="22.5" customHeight="1" x14ac:dyDescent="0.25">
      <c r="C189" s="232"/>
      <c r="D189" s="232"/>
      <c r="E189" s="232"/>
      <c r="F189" s="232"/>
      <c r="G189" s="122"/>
      <c r="H189" s="121"/>
      <c r="I189" s="232"/>
      <c r="J189" s="232"/>
      <c r="K189" s="232"/>
      <c r="L189" s="232"/>
      <c r="M189" s="122"/>
      <c r="N189" s="211" t="str">
        <f t="shared" si="2"/>
        <v xml:space="preserve">          GROUP</v>
      </c>
      <c r="O189" s="233"/>
      <c r="P189" s="233"/>
      <c r="Q189" s="233"/>
      <c r="R189" s="233"/>
      <c r="S189" s="91"/>
    </row>
    <row r="190" spans="3:19" ht="22.5" customHeight="1" x14ac:dyDescent="0.25">
      <c r="C190" s="232"/>
      <c r="D190" s="232"/>
      <c r="E190" s="232"/>
      <c r="F190" s="232"/>
      <c r="G190" s="122"/>
      <c r="H190" s="121"/>
      <c r="I190" s="232"/>
      <c r="J190" s="232"/>
      <c r="K190" s="232"/>
      <c r="L190" s="232"/>
      <c r="M190" s="122"/>
      <c r="N190" s="211" t="str">
        <f t="shared" si="2"/>
        <v xml:space="preserve">          GROUP</v>
      </c>
      <c r="O190" s="233"/>
      <c r="P190" s="233"/>
      <c r="Q190" s="233"/>
      <c r="R190" s="233"/>
      <c r="S190" s="91"/>
    </row>
    <row r="191" spans="3:19" ht="22.5" customHeight="1" x14ac:dyDescent="0.25">
      <c r="C191" s="232"/>
      <c r="D191" s="232"/>
      <c r="E191" s="232"/>
      <c r="F191" s="232"/>
      <c r="G191" s="122"/>
      <c r="H191" s="121"/>
      <c r="I191" s="232"/>
      <c r="J191" s="232"/>
      <c r="K191" s="232"/>
      <c r="L191" s="232"/>
      <c r="M191" s="122"/>
      <c r="N191" s="211" t="str">
        <f t="shared" si="2"/>
        <v xml:space="preserve">          GROUP</v>
      </c>
      <c r="O191" s="233"/>
      <c r="P191" s="233"/>
      <c r="Q191" s="233"/>
      <c r="R191" s="233"/>
      <c r="S191" s="91"/>
    </row>
    <row r="192" spans="3:19" ht="22.5" customHeight="1" x14ac:dyDescent="0.25">
      <c r="C192" s="232"/>
      <c r="D192" s="232"/>
      <c r="E192" s="232"/>
      <c r="F192" s="232"/>
      <c r="G192" s="122"/>
      <c r="H192" s="121"/>
      <c r="I192" s="232"/>
      <c r="J192" s="232"/>
      <c r="K192" s="232"/>
      <c r="L192" s="232"/>
      <c r="M192" s="122"/>
      <c r="N192" s="211" t="str">
        <f t="shared" si="2"/>
        <v xml:space="preserve">          GROUP</v>
      </c>
      <c r="O192" s="233"/>
      <c r="P192" s="233"/>
      <c r="Q192" s="233"/>
      <c r="R192" s="233"/>
      <c r="S192" s="91"/>
    </row>
    <row r="193" spans="3:19" ht="22.5" customHeight="1" x14ac:dyDescent="0.25">
      <c r="C193" s="232"/>
      <c r="D193" s="232"/>
      <c r="E193" s="232"/>
      <c r="F193" s="232"/>
      <c r="G193" s="122"/>
      <c r="H193" s="121"/>
      <c r="I193" s="232"/>
      <c r="J193" s="232"/>
      <c r="K193" s="232"/>
      <c r="L193" s="232"/>
      <c r="M193" s="122"/>
      <c r="N193" s="211" t="str">
        <f t="shared" si="2"/>
        <v xml:space="preserve">          GROUP</v>
      </c>
      <c r="O193" s="233"/>
      <c r="P193" s="233"/>
      <c r="Q193" s="233"/>
      <c r="R193" s="233"/>
      <c r="S193" s="91"/>
    </row>
    <row r="194" spans="3:19" ht="22.5" customHeight="1" x14ac:dyDescent="0.25">
      <c r="C194" s="232"/>
      <c r="D194" s="232"/>
      <c r="E194" s="232"/>
      <c r="F194" s="232"/>
      <c r="G194" s="122"/>
      <c r="H194" s="121"/>
      <c r="I194" s="232"/>
      <c r="J194" s="232"/>
      <c r="K194" s="232"/>
      <c r="L194" s="232"/>
      <c r="M194" s="122"/>
      <c r="N194" s="211" t="str">
        <f t="shared" si="2"/>
        <v xml:space="preserve">          GROUP</v>
      </c>
      <c r="O194" s="233"/>
      <c r="P194" s="233"/>
      <c r="Q194" s="233"/>
      <c r="R194" s="233"/>
      <c r="S194" s="91"/>
    </row>
    <row r="195" spans="3:19" ht="22.5" customHeight="1" x14ac:dyDescent="0.25">
      <c r="C195" s="232"/>
      <c r="D195" s="232"/>
      <c r="E195" s="232"/>
      <c r="F195" s="232"/>
      <c r="G195" s="122"/>
      <c r="H195" s="121"/>
      <c r="I195" s="232"/>
      <c r="J195" s="232"/>
      <c r="K195" s="232"/>
      <c r="L195" s="232"/>
      <c r="M195" s="122"/>
      <c r="N195" s="211" t="str">
        <f t="shared" si="2"/>
        <v xml:space="preserve">          GROUP</v>
      </c>
      <c r="O195" s="233"/>
      <c r="P195" s="233"/>
      <c r="Q195" s="233"/>
      <c r="R195" s="233"/>
      <c r="S195" s="91"/>
    </row>
    <row r="196" spans="3:19" ht="22.5" customHeight="1" x14ac:dyDescent="0.25">
      <c r="C196" s="232"/>
      <c r="D196" s="232"/>
      <c r="E196" s="232"/>
      <c r="F196" s="232"/>
      <c r="G196" s="122"/>
      <c r="H196" s="121"/>
      <c r="I196" s="232"/>
      <c r="J196" s="232"/>
      <c r="K196" s="232"/>
      <c r="L196" s="232"/>
      <c r="M196" s="122"/>
      <c r="N196" s="211" t="str">
        <f t="shared" si="2"/>
        <v xml:space="preserve">          GROUP</v>
      </c>
      <c r="O196" s="233"/>
      <c r="P196" s="233"/>
      <c r="Q196" s="233"/>
      <c r="R196" s="233"/>
      <c r="S196" s="91"/>
    </row>
    <row r="197" spans="3:19" ht="22.5" customHeight="1" x14ac:dyDescent="0.25">
      <c r="C197" s="232"/>
      <c r="D197" s="232"/>
      <c r="E197" s="232"/>
      <c r="F197" s="232"/>
      <c r="G197" s="122"/>
      <c r="H197" s="121"/>
      <c r="I197" s="232"/>
      <c r="J197" s="232"/>
      <c r="K197" s="232"/>
      <c r="L197" s="232"/>
      <c r="M197" s="122"/>
      <c r="N197" s="211" t="str">
        <f t="shared" si="2"/>
        <v xml:space="preserve">          GROUP</v>
      </c>
      <c r="O197" s="233"/>
      <c r="P197" s="233"/>
      <c r="Q197" s="233"/>
      <c r="R197" s="233"/>
      <c r="S197" s="91"/>
    </row>
    <row r="198" spans="3:19" ht="22.5" customHeight="1" x14ac:dyDescent="0.25">
      <c r="C198" s="232"/>
      <c r="D198" s="232"/>
      <c r="E198" s="232"/>
      <c r="F198" s="232"/>
      <c r="G198" s="122"/>
      <c r="H198" s="121"/>
      <c r="I198" s="232"/>
      <c r="J198" s="232"/>
      <c r="K198" s="232"/>
      <c r="L198" s="232"/>
      <c r="M198" s="122"/>
      <c r="N198" s="211" t="str">
        <f t="shared" si="2"/>
        <v xml:space="preserve">          GROUP</v>
      </c>
      <c r="O198" s="233"/>
      <c r="P198" s="233"/>
      <c r="Q198" s="233"/>
      <c r="R198" s="233"/>
      <c r="S198" s="91"/>
    </row>
    <row r="199" spans="3:19" ht="22.5" customHeight="1" x14ac:dyDescent="0.25">
      <c r="C199" s="232"/>
      <c r="D199" s="232"/>
      <c r="E199" s="232"/>
      <c r="F199" s="232"/>
      <c r="G199" s="122"/>
      <c r="H199" s="121"/>
      <c r="I199" s="232"/>
      <c r="J199" s="232"/>
      <c r="K199" s="232"/>
      <c r="L199" s="232"/>
      <c r="M199" s="122"/>
      <c r="N199" s="211" t="str">
        <f t="shared" ref="N199:N262" si="3">IF(S199="","          GROUP",S199)</f>
        <v xml:space="preserve">          GROUP</v>
      </c>
      <c r="O199" s="233"/>
      <c r="P199" s="233"/>
      <c r="Q199" s="233"/>
      <c r="R199" s="233"/>
      <c r="S199" s="91"/>
    </row>
    <row r="200" spans="3:19" ht="22.5" customHeight="1" x14ac:dyDescent="0.25">
      <c r="C200" s="232"/>
      <c r="D200" s="232"/>
      <c r="E200" s="232"/>
      <c r="F200" s="232"/>
      <c r="G200" s="122"/>
      <c r="H200" s="121"/>
      <c r="I200" s="232"/>
      <c r="J200" s="232"/>
      <c r="K200" s="232"/>
      <c r="L200" s="232"/>
      <c r="M200" s="122"/>
      <c r="N200" s="211" t="str">
        <f t="shared" si="3"/>
        <v xml:space="preserve">          GROUP</v>
      </c>
      <c r="O200" s="233"/>
      <c r="P200" s="233"/>
      <c r="Q200" s="233"/>
      <c r="R200" s="233"/>
      <c r="S200" s="91"/>
    </row>
    <row r="201" spans="3:19" ht="22.5" customHeight="1" x14ac:dyDescent="0.25">
      <c r="C201" s="232"/>
      <c r="D201" s="232"/>
      <c r="E201" s="232"/>
      <c r="F201" s="232"/>
      <c r="G201" s="122"/>
      <c r="H201" s="121"/>
      <c r="I201" s="232"/>
      <c r="J201" s="232"/>
      <c r="K201" s="232"/>
      <c r="L201" s="232"/>
      <c r="M201" s="122"/>
      <c r="N201" s="211" t="str">
        <f t="shared" si="3"/>
        <v xml:space="preserve">          GROUP</v>
      </c>
      <c r="O201" s="233"/>
      <c r="P201" s="233"/>
      <c r="Q201" s="233"/>
      <c r="R201" s="233"/>
      <c r="S201" s="91"/>
    </row>
    <row r="202" spans="3:19" ht="22.5" customHeight="1" x14ac:dyDescent="0.25">
      <c r="C202" s="232"/>
      <c r="D202" s="232"/>
      <c r="E202" s="232"/>
      <c r="F202" s="232"/>
      <c r="G202" s="122"/>
      <c r="H202" s="121"/>
      <c r="I202" s="232"/>
      <c r="J202" s="232"/>
      <c r="K202" s="232"/>
      <c r="L202" s="232"/>
      <c r="M202" s="122"/>
      <c r="N202" s="211" t="str">
        <f t="shared" si="3"/>
        <v xml:space="preserve">          GROUP</v>
      </c>
      <c r="O202" s="233"/>
      <c r="P202" s="233"/>
      <c r="Q202" s="233"/>
      <c r="R202" s="233"/>
      <c r="S202" s="91"/>
    </row>
    <row r="203" spans="3:19" ht="22.5" customHeight="1" x14ac:dyDescent="0.25">
      <c r="C203" s="232"/>
      <c r="D203" s="232"/>
      <c r="E203" s="232"/>
      <c r="F203" s="232"/>
      <c r="G203" s="122"/>
      <c r="H203" s="121"/>
      <c r="I203" s="232"/>
      <c r="J203" s="232"/>
      <c r="K203" s="232"/>
      <c r="L203" s="232"/>
      <c r="M203" s="122"/>
      <c r="N203" s="211" t="str">
        <f t="shared" si="3"/>
        <v xml:space="preserve">          GROUP</v>
      </c>
      <c r="O203" s="233"/>
      <c r="P203" s="233"/>
      <c r="Q203" s="233"/>
      <c r="R203" s="233"/>
      <c r="S203" s="91"/>
    </row>
    <row r="204" spans="3:19" ht="22.5" customHeight="1" x14ac:dyDescent="0.25">
      <c r="C204" s="232"/>
      <c r="D204" s="232"/>
      <c r="E204" s="232"/>
      <c r="F204" s="232"/>
      <c r="G204" s="122"/>
      <c r="H204" s="121"/>
      <c r="I204" s="232"/>
      <c r="J204" s="232"/>
      <c r="K204" s="232"/>
      <c r="L204" s="232"/>
      <c r="M204" s="122"/>
      <c r="N204" s="211" t="str">
        <f t="shared" si="3"/>
        <v xml:space="preserve">          GROUP</v>
      </c>
      <c r="O204" s="233"/>
      <c r="P204" s="233"/>
      <c r="Q204" s="233"/>
      <c r="R204" s="233"/>
      <c r="S204" s="91"/>
    </row>
    <row r="205" spans="3:19" ht="22.5" customHeight="1" x14ac:dyDescent="0.25">
      <c r="C205" s="232"/>
      <c r="D205" s="232"/>
      <c r="E205" s="232"/>
      <c r="F205" s="232"/>
      <c r="G205" s="122"/>
      <c r="H205" s="121"/>
      <c r="I205" s="232"/>
      <c r="J205" s="232"/>
      <c r="K205" s="232"/>
      <c r="L205" s="232"/>
      <c r="M205" s="122"/>
      <c r="N205" s="211" t="str">
        <f t="shared" si="3"/>
        <v xml:space="preserve">          GROUP</v>
      </c>
      <c r="O205" s="233"/>
      <c r="P205" s="233"/>
      <c r="Q205" s="233"/>
      <c r="R205" s="233"/>
      <c r="S205" s="91"/>
    </row>
    <row r="206" spans="3:19" ht="22.5" customHeight="1" x14ac:dyDescent="0.25">
      <c r="C206" s="232"/>
      <c r="D206" s="232"/>
      <c r="E206" s="232"/>
      <c r="F206" s="232"/>
      <c r="G206" s="122"/>
      <c r="H206" s="121"/>
      <c r="I206" s="232"/>
      <c r="J206" s="232"/>
      <c r="K206" s="232"/>
      <c r="L206" s="232"/>
      <c r="M206" s="122"/>
      <c r="N206" s="211" t="str">
        <f t="shared" si="3"/>
        <v xml:space="preserve">          GROUP</v>
      </c>
      <c r="O206" s="233"/>
      <c r="P206" s="233"/>
      <c r="Q206" s="233"/>
      <c r="R206" s="233"/>
      <c r="S206" s="91"/>
    </row>
    <row r="207" spans="3:19" ht="22.5" customHeight="1" x14ac:dyDescent="0.25">
      <c r="C207" s="232"/>
      <c r="D207" s="232"/>
      <c r="E207" s="232"/>
      <c r="F207" s="232"/>
      <c r="G207" s="122"/>
      <c r="H207" s="121"/>
      <c r="I207" s="232"/>
      <c r="J207" s="232"/>
      <c r="K207" s="232"/>
      <c r="L207" s="232"/>
      <c r="M207" s="122"/>
      <c r="N207" s="211" t="str">
        <f t="shared" si="3"/>
        <v xml:space="preserve">          GROUP</v>
      </c>
      <c r="O207" s="233"/>
      <c r="P207" s="233"/>
      <c r="Q207" s="233"/>
      <c r="R207" s="233"/>
      <c r="S207" s="91"/>
    </row>
    <row r="208" spans="3:19" ht="22.5" customHeight="1" x14ac:dyDescent="0.25">
      <c r="C208" s="232"/>
      <c r="D208" s="232"/>
      <c r="E208" s="232"/>
      <c r="F208" s="232"/>
      <c r="G208" s="122"/>
      <c r="H208" s="121"/>
      <c r="I208" s="232"/>
      <c r="J208" s="232"/>
      <c r="K208" s="232"/>
      <c r="L208" s="232"/>
      <c r="M208" s="122"/>
      <c r="N208" s="211" t="str">
        <f t="shared" si="3"/>
        <v xml:space="preserve">          GROUP</v>
      </c>
      <c r="O208" s="233"/>
      <c r="P208" s="233"/>
      <c r="Q208" s="233"/>
      <c r="R208" s="233"/>
      <c r="S208" s="91"/>
    </row>
    <row r="209" spans="3:19" ht="22.5" customHeight="1" x14ac:dyDescent="0.25">
      <c r="C209" s="232"/>
      <c r="D209" s="232"/>
      <c r="E209" s="232"/>
      <c r="F209" s="232"/>
      <c r="G209" s="122"/>
      <c r="H209" s="121"/>
      <c r="I209" s="232"/>
      <c r="J209" s="232"/>
      <c r="K209" s="232"/>
      <c r="L209" s="232"/>
      <c r="M209" s="122"/>
      <c r="N209" s="211" t="str">
        <f t="shared" si="3"/>
        <v xml:space="preserve">          GROUP</v>
      </c>
      <c r="O209" s="233"/>
      <c r="P209" s="233"/>
      <c r="Q209" s="233"/>
      <c r="R209" s="233"/>
      <c r="S209" s="91"/>
    </row>
    <row r="210" spans="3:19" ht="22.5" customHeight="1" x14ac:dyDescent="0.25">
      <c r="C210" s="232"/>
      <c r="D210" s="232"/>
      <c r="E210" s="232"/>
      <c r="F210" s="232"/>
      <c r="G210" s="122"/>
      <c r="H210" s="121"/>
      <c r="I210" s="232"/>
      <c r="J210" s="232"/>
      <c r="K210" s="232"/>
      <c r="L210" s="232"/>
      <c r="M210" s="122"/>
      <c r="N210" s="211" t="str">
        <f t="shared" si="3"/>
        <v xml:space="preserve">          GROUP</v>
      </c>
      <c r="O210" s="233"/>
      <c r="P210" s="233"/>
      <c r="Q210" s="233"/>
      <c r="R210" s="233"/>
      <c r="S210" s="91"/>
    </row>
    <row r="211" spans="3:19" ht="22.5" customHeight="1" x14ac:dyDescent="0.25">
      <c r="C211" s="232"/>
      <c r="D211" s="232"/>
      <c r="E211" s="232"/>
      <c r="F211" s="232"/>
      <c r="G211" s="122"/>
      <c r="H211" s="121"/>
      <c r="I211" s="232"/>
      <c r="J211" s="232"/>
      <c r="K211" s="232"/>
      <c r="L211" s="232"/>
      <c r="M211" s="122"/>
      <c r="N211" s="211" t="str">
        <f t="shared" si="3"/>
        <v xml:space="preserve">          GROUP</v>
      </c>
      <c r="O211" s="233"/>
      <c r="P211" s="233"/>
      <c r="Q211" s="233"/>
      <c r="R211" s="233"/>
      <c r="S211" s="91"/>
    </row>
    <row r="212" spans="3:19" ht="22.5" customHeight="1" x14ac:dyDescent="0.25">
      <c r="C212" s="232"/>
      <c r="D212" s="232"/>
      <c r="E212" s="232"/>
      <c r="F212" s="232"/>
      <c r="G212" s="122"/>
      <c r="H212" s="121"/>
      <c r="I212" s="232"/>
      <c r="J212" s="232"/>
      <c r="K212" s="232"/>
      <c r="L212" s="232"/>
      <c r="M212" s="122"/>
      <c r="N212" s="211" t="str">
        <f t="shared" si="3"/>
        <v xml:space="preserve">          GROUP</v>
      </c>
      <c r="O212" s="233"/>
      <c r="P212" s="233"/>
      <c r="Q212" s="233"/>
      <c r="R212" s="233"/>
      <c r="S212" s="91"/>
    </row>
    <row r="213" spans="3:19" ht="22.5" customHeight="1" x14ac:dyDescent="0.25">
      <c r="C213" s="232"/>
      <c r="D213" s="232"/>
      <c r="E213" s="232"/>
      <c r="F213" s="232"/>
      <c r="G213" s="122"/>
      <c r="H213" s="121"/>
      <c r="I213" s="232"/>
      <c r="J213" s="232"/>
      <c r="K213" s="232"/>
      <c r="L213" s="232"/>
      <c r="M213" s="122"/>
      <c r="N213" s="211" t="str">
        <f t="shared" si="3"/>
        <v xml:space="preserve">          GROUP</v>
      </c>
      <c r="O213" s="233"/>
      <c r="P213" s="233"/>
      <c r="Q213" s="233"/>
      <c r="R213" s="233"/>
      <c r="S213" s="91"/>
    </row>
    <row r="214" spans="3:19" ht="22.5" customHeight="1" x14ac:dyDescent="0.25">
      <c r="C214" s="232"/>
      <c r="D214" s="232"/>
      <c r="E214" s="232"/>
      <c r="F214" s="232"/>
      <c r="G214" s="122"/>
      <c r="H214" s="121"/>
      <c r="I214" s="232"/>
      <c r="J214" s="232"/>
      <c r="K214" s="232"/>
      <c r="L214" s="232"/>
      <c r="M214" s="122"/>
      <c r="N214" s="211" t="str">
        <f t="shared" si="3"/>
        <v xml:space="preserve">          GROUP</v>
      </c>
      <c r="O214" s="233"/>
      <c r="P214" s="233"/>
      <c r="Q214" s="233"/>
      <c r="R214" s="233"/>
      <c r="S214" s="91"/>
    </row>
    <row r="215" spans="3:19" ht="22.5" customHeight="1" x14ac:dyDescent="0.25">
      <c r="C215" s="232"/>
      <c r="D215" s="232"/>
      <c r="E215" s="232"/>
      <c r="F215" s="232"/>
      <c r="G215" s="122"/>
      <c r="H215" s="121"/>
      <c r="I215" s="232"/>
      <c r="J215" s="232"/>
      <c r="K215" s="232"/>
      <c r="L215" s="232"/>
      <c r="M215" s="122"/>
      <c r="N215" s="211" t="str">
        <f t="shared" si="3"/>
        <v xml:space="preserve">          GROUP</v>
      </c>
      <c r="O215" s="233"/>
      <c r="P215" s="233"/>
      <c r="Q215" s="233"/>
      <c r="R215" s="233"/>
      <c r="S215" s="91"/>
    </row>
    <row r="216" spans="3:19" ht="22.5" customHeight="1" x14ac:dyDescent="0.25">
      <c r="C216" s="232"/>
      <c r="D216" s="232"/>
      <c r="E216" s="232"/>
      <c r="F216" s="232"/>
      <c r="G216" s="122"/>
      <c r="H216" s="121"/>
      <c r="I216" s="232"/>
      <c r="J216" s="232"/>
      <c r="K216" s="232"/>
      <c r="L216" s="232"/>
      <c r="M216" s="122"/>
      <c r="N216" s="211" t="str">
        <f t="shared" si="3"/>
        <v xml:space="preserve">          GROUP</v>
      </c>
      <c r="O216" s="233"/>
      <c r="P216" s="233"/>
      <c r="Q216" s="233"/>
      <c r="R216" s="233"/>
      <c r="S216" s="91"/>
    </row>
    <row r="217" spans="3:19" ht="22.5" customHeight="1" x14ac:dyDescent="0.25">
      <c r="C217" s="232"/>
      <c r="D217" s="232"/>
      <c r="E217" s="232"/>
      <c r="F217" s="232"/>
      <c r="G217" s="122"/>
      <c r="H217" s="121"/>
      <c r="I217" s="232"/>
      <c r="J217" s="232"/>
      <c r="K217" s="232"/>
      <c r="L217" s="232"/>
      <c r="M217" s="122"/>
      <c r="N217" s="211" t="str">
        <f t="shared" si="3"/>
        <v xml:space="preserve">          GROUP</v>
      </c>
      <c r="O217" s="233"/>
      <c r="P217" s="233"/>
      <c r="Q217" s="233"/>
      <c r="R217" s="233"/>
      <c r="S217" s="91"/>
    </row>
    <row r="218" spans="3:19" ht="22.5" customHeight="1" x14ac:dyDescent="0.25">
      <c r="C218" s="232"/>
      <c r="D218" s="232"/>
      <c r="E218" s="232"/>
      <c r="F218" s="232"/>
      <c r="G218" s="122"/>
      <c r="H218" s="121"/>
      <c r="I218" s="232"/>
      <c r="J218" s="232"/>
      <c r="K218" s="232"/>
      <c r="L218" s="232"/>
      <c r="M218" s="122"/>
      <c r="N218" s="211" t="str">
        <f t="shared" si="3"/>
        <v xml:space="preserve">          GROUP</v>
      </c>
      <c r="O218" s="233"/>
      <c r="P218" s="233"/>
      <c r="Q218" s="233"/>
      <c r="R218" s="233"/>
      <c r="S218" s="91"/>
    </row>
    <row r="219" spans="3:19" ht="22.5" customHeight="1" x14ac:dyDescent="0.25">
      <c r="C219" s="232"/>
      <c r="D219" s="232"/>
      <c r="E219" s="232"/>
      <c r="F219" s="232"/>
      <c r="G219" s="122"/>
      <c r="H219" s="121"/>
      <c r="I219" s="232"/>
      <c r="J219" s="232"/>
      <c r="K219" s="232"/>
      <c r="L219" s="232"/>
      <c r="M219" s="122"/>
      <c r="N219" s="211" t="str">
        <f t="shared" si="3"/>
        <v xml:space="preserve">          GROUP</v>
      </c>
      <c r="O219" s="233"/>
      <c r="P219" s="233"/>
      <c r="Q219" s="233"/>
      <c r="R219" s="233"/>
      <c r="S219" s="91"/>
    </row>
    <row r="220" spans="3:19" ht="22.5" customHeight="1" x14ac:dyDescent="0.25">
      <c r="C220" s="232"/>
      <c r="D220" s="232"/>
      <c r="E220" s="232"/>
      <c r="F220" s="232"/>
      <c r="G220" s="122"/>
      <c r="H220" s="121"/>
      <c r="I220" s="232"/>
      <c r="J220" s="232"/>
      <c r="K220" s="232"/>
      <c r="L220" s="232"/>
      <c r="M220" s="122"/>
      <c r="N220" s="211" t="str">
        <f t="shared" si="3"/>
        <v xml:space="preserve">          GROUP</v>
      </c>
      <c r="O220" s="233"/>
      <c r="P220" s="233"/>
      <c r="Q220" s="233"/>
      <c r="R220" s="233"/>
      <c r="S220" s="91"/>
    </row>
    <row r="221" spans="3:19" ht="22.5" customHeight="1" x14ac:dyDescent="0.25">
      <c r="C221" s="232"/>
      <c r="D221" s="232"/>
      <c r="E221" s="232"/>
      <c r="F221" s="232"/>
      <c r="G221" s="122"/>
      <c r="H221" s="121"/>
      <c r="I221" s="232"/>
      <c r="J221" s="232"/>
      <c r="K221" s="232"/>
      <c r="L221" s="232"/>
      <c r="M221" s="122"/>
      <c r="N221" s="211" t="str">
        <f t="shared" si="3"/>
        <v xml:space="preserve">          GROUP</v>
      </c>
      <c r="O221" s="233"/>
      <c r="P221" s="233"/>
      <c r="Q221" s="233"/>
      <c r="R221" s="233"/>
      <c r="S221" s="91"/>
    </row>
    <row r="222" spans="3:19" ht="22.5" customHeight="1" x14ac:dyDescent="0.25">
      <c r="C222" s="232"/>
      <c r="D222" s="232"/>
      <c r="E222" s="232"/>
      <c r="F222" s="232"/>
      <c r="G222" s="122"/>
      <c r="H222" s="121"/>
      <c r="I222" s="232"/>
      <c r="J222" s="232"/>
      <c r="K222" s="232"/>
      <c r="L222" s="232"/>
      <c r="M222" s="122"/>
      <c r="N222" s="211" t="str">
        <f t="shared" si="3"/>
        <v xml:space="preserve">          GROUP</v>
      </c>
      <c r="O222" s="233"/>
      <c r="P222" s="233"/>
      <c r="Q222" s="233"/>
      <c r="R222" s="233"/>
      <c r="S222" s="91"/>
    </row>
    <row r="223" spans="3:19" ht="22.5" customHeight="1" x14ac:dyDescent="0.25">
      <c r="C223" s="232"/>
      <c r="D223" s="232"/>
      <c r="E223" s="232"/>
      <c r="F223" s="232"/>
      <c r="G223" s="122"/>
      <c r="H223" s="121"/>
      <c r="I223" s="232"/>
      <c r="J223" s="232"/>
      <c r="K223" s="232"/>
      <c r="L223" s="232"/>
      <c r="M223" s="122"/>
      <c r="N223" s="211" t="str">
        <f t="shared" si="3"/>
        <v xml:space="preserve">          GROUP</v>
      </c>
      <c r="O223" s="233"/>
      <c r="P223" s="233"/>
      <c r="Q223" s="233"/>
      <c r="R223" s="233"/>
      <c r="S223" s="91"/>
    </row>
    <row r="224" spans="3:19" ht="22.5" customHeight="1" x14ac:dyDescent="0.25">
      <c r="C224" s="232"/>
      <c r="D224" s="232"/>
      <c r="E224" s="232"/>
      <c r="F224" s="232"/>
      <c r="G224" s="122"/>
      <c r="H224" s="121"/>
      <c r="I224" s="232"/>
      <c r="J224" s="232"/>
      <c r="K224" s="232"/>
      <c r="L224" s="232"/>
      <c r="M224" s="122"/>
      <c r="N224" s="211" t="str">
        <f t="shared" si="3"/>
        <v xml:space="preserve">          GROUP</v>
      </c>
      <c r="O224" s="233"/>
      <c r="P224" s="233"/>
      <c r="Q224" s="233"/>
      <c r="R224" s="233"/>
      <c r="S224" s="91"/>
    </row>
    <row r="225" spans="3:19" ht="22.5" customHeight="1" x14ac:dyDescent="0.25">
      <c r="C225" s="232"/>
      <c r="D225" s="232"/>
      <c r="E225" s="232"/>
      <c r="F225" s="232"/>
      <c r="G225" s="122"/>
      <c r="H225" s="121"/>
      <c r="I225" s="232"/>
      <c r="J225" s="232"/>
      <c r="K225" s="232"/>
      <c r="L225" s="232"/>
      <c r="M225" s="122"/>
      <c r="N225" s="211" t="str">
        <f t="shared" si="3"/>
        <v xml:space="preserve">          GROUP</v>
      </c>
      <c r="O225" s="233"/>
      <c r="P225" s="233"/>
      <c r="Q225" s="233"/>
      <c r="R225" s="233"/>
      <c r="S225" s="91"/>
    </row>
    <row r="226" spans="3:19" ht="22.5" customHeight="1" x14ac:dyDescent="0.25">
      <c r="C226" s="232"/>
      <c r="D226" s="232"/>
      <c r="E226" s="232"/>
      <c r="F226" s="232"/>
      <c r="G226" s="122"/>
      <c r="H226" s="121"/>
      <c r="I226" s="232"/>
      <c r="J226" s="232"/>
      <c r="K226" s="232"/>
      <c r="L226" s="232"/>
      <c r="M226" s="122"/>
      <c r="N226" s="211" t="str">
        <f t="shared" si="3"/>
        <v xml:space="preserve">          GROUP</v>
      </c>
      <c r="O226" s="233"/>
      <c r="P226" s="233"/>
      <c r="Q226" s="233"/>
      <c r="R226" s="233"/>
      <c r="S226" s="91"/>
    </row>
    <row r="227" spans="3:19" ht="22.5" customHeight="1" x14ac:dyDescent="0.25">
      <c r="C227" s="232"/>
      <c r="D227" s="232"/>
      <c r="E227" s="232"/>
      <c r="F227" s="232"/>
      <c r="G227" s="122"/>
      <c r="H227" s="121"/>
      <c r="I227" s="232"/>
      <c r="J227" s="232"/>
      <c r="K227" s="232"/>
      <c r="L227" s="232"/>
      <c r="M227" s="122"/>
      <c r="N227" s="211" t="str">
        <f t="shared" si="3"/>
        <v xml:space="preserve">          GROUP</v>
      </c>
      <c r="O227" s="233"/>
      <c r="P227" s="233"/>
      <c r="Q227" s="233"/>
      <c r="R227" s="233"/>
      <c r="S227" s="91"/>
    </row>
    <row r="228" spans="3:19" ht="22.5" customHeight="1" x14ac:dyDescent="0.25">
      <c r="C228" s="232"/>
      <c r="D228" s="232"/>
      <c r="E228" s="232"/>
      <c r="F228" s="232"/>
      <c r="G228" s="122"/>
      <c r="H228" s="121"/>
      <c r="I228" s="232"/>
      <c r="J228" s="232"/>
      <c r="K228" s="232"/>
      <c r="L228" s="232"/>
      <c r="M228" s="122"/>
      <c r="N228" s="211" t="str">
        <f t="shared" si="3"/>
        <v xml:space="preserve">          GROUP</v>
      </c>
      <c r="O228" s="233"/>
      <c r="P228" s="233"/>
      <c r="Q228" s="233"/>
      <c r="R228" s="233"/>
      <c r="S228" s="91"/>
    </row>
    <row r="229" spans="3:19" ht="22.5" customHeight="1" x14ac:dyDescent="0.25">
      <c r="C229" s="232"/>
      <c r="D229" s="232"/>
      <c r="E229" s="232"/>
      <c r="F229" s="232"/>
      <c r="G229" s="122"/>
      <c r="H229" s="121"/>
      <c r="I229" s="232"/>
      <c r="J229" s="232"/>
      <c r="K229" s="232"/>
      <c r="L229" s="232"/>
      <c r="M229" s="122"/>
      <c r="N229" s="211" t="str">
        <f t="shared" si="3"/>
        <v xml:space="preserve">          GROUP</v>
      </c>
      <c r="O229" s="233"/>
      <c r="P229" s="233"/>
      <c r="Q229" s="233"/>
      <c r="R229" s="233"/>
      <c r="S229" s="91"/>
    </row>
    <row r="230" spans="3:19" ht="22.5" customHeight="1" x14ac:dyDescent="0.25">
      <c r="C230" s="232"/>
      <c r="D230" s="232"/>
      <c r="E230" s="232"/>
      <c r="F230" s="232"/>
      <c r="G230" s="122"/>
      <c r="H230" s="121"/>
      <c r="I230" s="232"/>
      <c r="J230" s="232"/>
      <c r="K230" s="232"/>
      <c r="L230" s="232"/>
      <c r="M230" s="122"/>
      <c r="N230" s="211" t="str">
        <f t="shared" si="3"/>
        <v xml:space="preserve">          GROUP</v>
      </c>
      <c r="O230" s="233"/>
      <c r="P230" s="233"/>
      <c r="Q230" s="233"/>
      <c r="R230" s="233"/>
      <c r="S230" s="91"/>
    </row>
    <row r="231" spans="3:19" ht="22.5" customHeight="1" x14ac:dyDescent="0.25">
      <c r="C231" s="232"/>
      <c r="D231" s="232"/>
      <c r="E231" s="232"/>
      <c r="F231" s="232"/>
      <c r="G231" s="122"/>
      <c r="H231" s="121"/>
      <c r="I231" s="232"/>
      <c r="J231" s="232"/>
      <c r="K231" s="232"/>
      <c r="L231" s="232"/>
      <c r="M231" s="122"/>
      <c r="N231" s="211" t="str">
        <f t="shared" si="3"/>
        <v xml:space="preserve">          GROUP</v>
      </c>
      <c r="O231" s="233"/>
      <c r="P231" s="233"/>
      <c r="Q231" s="233"/>
      <c r="R231" s="233"/>
      <c r="S231" s="91"/>
    </row>
    <row r="232" spans="3:19" ht="22.5" customHeight="1" x14ac:dyDescent="0.25">
      <c r="C232" s="232"/>
      <c r="D232" s="232"/>
      <c r="E232" s="232"/>
      <c r="F232" s="232"/>
      <c r="G232" s="122"/>
      <c r="H232" s="121"/>
      <c r="I232" s="232"/>
      <c r="J232" s="232"/>
      <c r="K232" s="232"/>
      <c r="L232" s="232"/>
      <c r="M232" s="122"/>
      <c r="N232" s="211" t="str">
        <f t="shared" si="3"/>
        <v xml:space="preserve">          GROUP</v>
      </c>
      <c r="O232" s="233"/>
      <c r="P232" s="233"/>
      <c r="Q232" s="233"/>
      <c r="R232" s="233"/>
      <c r="S232" s="91"/>
    </row>
    <row r="233" spans="3:19" ht="22.5" customHeight="1" x14ac:dyDescent="0.25">
      <c r="C233" s="232"/>
      <c r="D233" s="232"/>
      <c r="E233" s="232"/>
      <c r="F233" s="232"/>
      <c r="G233" s="122"/>
      <c r="H233" s="121"/>
      <c r="I233" s="232"/>
      <c r="J233" s="232"/>
      <c r="K233" s="232"/>
      <c r="L233" s="232"/>
      <c r="M233" s="122"/>
      <c r="N233" s="211" t="str">
        <f t="shared" si="3"/>
        <v xml:space="preserve">          GROUP</v>
      </c>
      <c r="O233" s="233"/>
      <c r="P233" s="233"/>
      <c r="Q233" s="233"/>
      <c r="R233" s="233"/>
      <c r="S233" s="91"/>
    </row>
    <row r="234" spans="3:19" ht="22.5" customHeight="1" x14ac:dyDescent="0.25">
      <c r="C234" s="232"/>
      <c r="D234" s="232"/>
      <c r="E234" s="232"/>
      <c r="F234" s="232"/>
      <c r="G234" s="122"/>
      <c r="H234" s="121"/>
      <c r="I234" s="232"/>
      <c r="J234" s="232"/>
      <c r="K234" s="232"/>
      <c r="L234" s="232"/>
      <c r="M234" s="122"/>
      <c r="N234" s="211" t="str">
        <f t="shared" si="3"/>
        <v xml:space="preserve">          GROUP</v>
      </c>
      <c r="O234" s="233"/>
      <c r="P234" s="233"/>
      <c r="Q234" s="233"/>
      <c r="R234" s="233"/>
      <c r="S234" s="91"/>
    </row>
    <row r="235" spans="3:19" ht="22.5" customHeight="1" x14ac:dyDescent="0.25">
      <c r="C235" s="232"/>
      <c r="D235" s="232"/>
      <c r="E235" s="232"/>
      <c r="F235" s="232"/>
      <c r="G235" s="122"/>
      <c r="H235" s="121"/>
      <c r="I235" s="232"/>
      <c r="J235" s="232"/>
      <c r="K235" s="232"/>
      <c r="L235" s="232"/>
      <c r="M235" s="122"/>
      <c r="N235" s="211" t="str">
        <f t="shared" si="3"/>
        <v xml:space="preserve">          GROUP</v>
      </c>
      <c r="O235" s="233"/>
      <c r="P235" s="233"/>
      <c r="Q235" s="233"/>
      <c r="R235" s="233"/>
      <c r="S235" s="91"/>
    </row>
    <row r="236" spans="3:19" ht="22.5" customHeight="1" x14ac:dyDescent="0.25">
      <c r="C236" s="232"/>
      <c r="D236" s="232"/>
      <c r="E236" s="232"/>
      <c r="F236" s="232"/>
      <c r="G236" s="122"/>
      <c r="H236" s="121"/>
      <c r="I236" s="232"/>
      <c r="J236" s="232"/>
      <c r="K236" s="232"/>
      <c r="L236" s="232"/>
      <c r="M236" s="122"/>
      <c r="N236" s="211" t="str">
        <f t="shared" si="3"/>
        <v xml:space="preserve">          GROUP</v>
      </c>
      <c r="O236" s="233"/>
      <c r="P236" s="233"/>
      <c r="Q236" s="233"/>
      <c r="R236" s="233"/>
      <c r="S236" s="91"/>
    </row>
    <row r="237" spans="3:19" ht="22.5" customHeight="1" x14ac:dyDescent="0.25">
      <c r="C237" s="232"/>
      <c r="D237" s="232"/>
      <c r="E237" s="232"/>
      <c r="F237" s="232"/>
      <c r="G237" s="122"/>
      <c r="H237" s="121"/>
      <c r="I237" s="232"/>
      <c r="J237" s="232"/>
      <c r="K237" s="232"/>
      <c r="L237" s="232"/>
      <c r="M237" s="122"/>
      <c r="N237" s="211" t="str">
        <f t="shared" si="3"/>
        <v xml:space="preserve">          GROUP</v>
      </c>
      <c r="O237" s="233"/>
      <c r="P237" s="233"/>
      <c r="Q237" s="233"/>
      <c r="R237" s="233"/>
      <c r="S237" s="91"/>
    </row>
    <row r="238" spans="3:19" ht="22.5" customHeight="1" x14ac:dyDescent="0.25">
      <c r="C238" s="232"/>
      <c r="D238" s="232"/>
      <c r="E238" s="232"/>
      <c r="F238" s="232"/>
      <c r="G238" s="122"/>
      <c r="H238" s="121"/>
      <c r="I238" s="232"/>
      <c r="J238" s="232"/>
      <c r="K238" s="232"/>
      <c r="L238" s="232"/>
      <c r="M238" s="122"/>
      <c r="N238" s="211" t="str">
        <f t="shared" si="3"/>
        <v xml:space="preserve">          GROUP</v>
      </c>
      <c r="O238" s="233"/>
      <c r="P238" s="233"/>
      <c r="Q238" s="233"/>
      <c r="R238" s="233"/>
      <c r="S238" s="91"/>
    </row>
    <row r="239" spans="3:19" ht="22.5" customHeight="1" x14ac:dyDescent="0.25">
      <c r="C239" s="232"/>
      <c r="D239" s="232"/>
      <c r="E239" s="232"/>
      <c r="F239" s="232"/>
      <c r="G239" s="122"/>
      <c r="H239" s="121"/>
      <c r="I239" s="232"/>
      <c r="J239" s="232"/>
      <c r="K239" s="232"/>
      <c r="L239" s="232"/>
      <c r="M239" s="122"/>
      <c r="N239" s="211" t="str">
        <f t="shared" si="3"/>
        <v xml:space="preserve">          GROUP</v>
      </c>
      <c r="O239" s="233"/>
      <c r="P239" s="233"/>
      <c r="Q239" s="233"/>
      <c r="R239" s="233"/>
      <c r="S239" s="91"/>
    </row>
    <row r="240" spans="3:19" ht="22.5" customHeight="1" x14ac:dyDescent="0.25">
      <c r="C240" s="232"/>
      <c r="D240" s="232"/>
      <c r="E240" s="232"/>
      <c r="F240" s="232"/>
      <c r="G240" s="122"/>
      <c r="H240" s="121"/>
      <c r="I240" s="232"/>
      <c r="J240" s="232"/>
      <c r="K240" s="232"/>
      <c r="L240" s="232"/>
      <c r="M240" s="122"/>
      <c r="N240" s="211" t="str">
        <f t="shared" si="3"/>
        <v xml:space="preserve">          GROUP</v>
      </c>
      <c r="O240" s="233"/>
      <c r="P240" s="233"/>
      <c r="Q240" s="233"/>
      <c r="R240" s="233"/>
      <c r="S240" s="91"/>
    </row>
    <row r="241" spans="3:19" ht="22.5" customHeight="1" x14ac:dyDescent="0.25">
      <c r="C241" s="232"/>
      <c r="D241" s="232"/>
      <c r="E241" s="232"/>
      <c r="F241" s="232"/>
      <c r="G241" s="122"/>
      <c r="H241" s="121"/>
      <c r="I241" s="232"/>
      <c r="J241" s="232"/>
      <c r="K241" s="232"/>
      <c r="L241" s="232"/>
      <c r="M241" s="122"/>
      <c r="N241" s="211" t="str">
        <f t="shared" si="3"/>
        <v xml:space="preserve">          GROUP</v>
      </c>
      <c r="O241" s="233"/>
      <c r="P241" s="233"/>
      <c r="Q241" s="233"/>
      <c r="R241" s="233"/>
      <c r="S241" s="91"/>
    </row>
    <row r="242" spans="3:19" ht="22.5" customHeight="1" x14ac:dyDescent="0.25">
      <c r="C242" s="232"/>
      <c r="D242" s="232"/>
      <c r="E242" s="232"/>
      <c r="F242" s="232"/>
      <c r="G242" s="122"/>
      <c r="H242" s="121"/>
      <c r="I242" s="232"/>
      <c r="J242" s="232"/>
      <c r="K242" s="232"/>
      <c r="L242" s="232"/>
      <c r="M242" s="122"/>
      <c r="N242" s="211" t="str">
        <f t="shared" si="3"/>
        <v xml:space="preserve">          GROUP</v>
      </c>
      <c r="O242" s="233"/>
      <c r="P242" s="233"/>
      <c r="Q242" s="233"/>
      <c r="R242" s="233"/>
      <c r="S242" s="91"/>
    </row>
    <row r="243" spans="3:19" ht="22.5" customHeight="1" x14ac:dyDescent="0.25">
      <c r="C243" s="232"/>
      <c r="D243" s="232"/>
      <c r="E243" s="232"/>
      <c r="F243" s="232"/>
      <c r="G243" s="122"/>
      <c r="H243" s="121"/>
      <c r="I243" s="232"/>
      <c r="J243" s="232"/>
      <c r="K243" s="232"/>
      <c r="L243" s="232"/>
      <c r="M243" s="122"/>
      <c r="N243" s="211" t="str">
        <f t="shared" si="3"/>
        <v xml:space="preserve">          GROUP</v>
      </c>
      <c r="O243" s="233"/>
      <c r="P243" s="233"/>
      <c r="Q243" s="233"/>
      <c r="R243" s="233"/>
      <c r="S243" s="91"/>
    </row>
    <row r="244" spans="3:19" ht="22.5" customHeight="1" x14ac:dyDescent="0.25">
      <c r="C244" s="232"/>
      <c r="D244" s="232"/>
      <c r="E244" s="232"/>
      <c r="F244" s="232"/>
      <c r="G244" s="122"/>
      <c r="H244" s="121"/>
      <c r="I244" s="232"/>
      <c r="J244" s="232"/>
      <c r="K244" s="232"/>
      <c r="L244" s="232"/>
      <c r="M244" s="122"/>
      <c r="N244" s="211" t="str">
        <f t="shared" si="3"/>
        <v xml:space="preserve">          GROUP</v>
      </c>
      <c r="O244" s="233"/>
      <c r="P244" s="233"/>
      <c r="Q244" s="233"/>
      <c r="R244" s="233"/>
      <c r="S244" s="91"/>
    </row>
    <row r="245" spans="3:19" ht="22.5" customHeight="1" x14ac:dyDescent="0.25">
      <c r="C245" s="232"/>
      <c r="D245" s="232"/>
      <c r="E245" s="232"/>
      <c r="F245" s="232"/>
      <c r="G245" s="122"/>
      <c r="H245" s="121"/>
      <c r="I245" s="232"/>
      <c r="J245" s="232"/>
      <c r="K245" s="232"/>
      <c r="L245" s="232"/>
      <c r="M245" s="122"/>
      <c r="N245" s="211" t="str">
        <f t="shared" si="3"/>
        <v xml:space="preserve">          GROUP</v>
      </c>
      <c r="O245" s="233"/>
      <c r="P245" s="233"/>
      <c r="Q245" s="233"/>
      <c r="R245" s="233"/>
      <c r="S245" s="91"/>
    </row>
    <row r="246" spans="3:19" ht="22.5" customHeight="1" x14ac:dyDescent="0.25">
      <c r="C246" s="232"/>
      <c r="D246" s="232"/>
      <c r="E246" s="232"/>
      <c r="F246" s="232"/>
      <c r="G246" s="122"/>
      <c r="H246" s="121"/>
      <c r="I246" s="232"/>
      <c r="J246" s="232"/>
      <c r="K246" s="232"/>
      <c r="L246" s="232"/>
      <c r="M246" s="122"/>
      <c r="N246" s="211" t="str">
        <f t="shared" si="3"/>
        <v xml:space="preserve">          GROUP</v>
      </c>
      <c r="O246" s="233"/>
      <c r="P246" s="233"/>
      <c r="Q246" s="233"/>
      <c r="R246" s="233"/>
      <c r="S246" s="91"/>
    </row>
    <row r="247" spans="3:19" ht="22.5" customHeight="1" x14ac:dyDescent="0.25">
      <c r="C247" s="232"/>
      <c r="D247" s="232"/>
      <c r="E247" s="232"/>
      <c r="F247" s="232"/>
      <c r="G247" s="122"/>
      <c r="H247" s="121"/>
      <c r="I247" s="232"/>
      <c r="J247" s="232"/>
      <c r="K247" s="232"/>
      <c r="L247" s="232"/>
      <c r="M247" s="122"/>
      <c r="N247" s="211" t="str">
        <f t="shared" si="3"/>
        <v xml:space="preserve">          GROUP</v>
      </c>
      <c r="O247" s="233"/>
      <c r="P247" s="233"/>
      <c r="Q247" s="233"/>
      <c r="R247" s="233"/>
      <c r="S247" s="91"/>
    </row>
    <row r="248" spans="3:19" ht="22.5" customHeight="1" x14ac:dyDescent="0.25">
      <c r="C248" s="232"/>
      <c r="D248" s="232"/>
      <c r="E248" s="232"/>
      <c r="F248" s="232"/>
      <c r="G248" s="122"/>
      <c r="H248" s="121"/>
      <c r="I248" s="232"/>
      <c r="J248" s="232"/>
      <c r="K248" s="232"/>
      <c r="L248" s="232"/>
      <c r="M248" s="122"/>
      <c r="N248" s="211" t="str">
        <f t="shared" si="3"/>
        <v xml:space="preserve">          GROUP</v>
      </c>
      <c r="O248" s="233"/>
      <c r="P248" s="233"/>
      <c r="Q248" s="233"/>
      <c r="R248" s="233"/>
      <c r="S248" s="91"/>
    </row>
    <row r="249" spans="3:19" ht="22.5" customHeight="1" x14ac:dyDescent="0.25">
      <c r="C249" s="232"/>
      <c r="D249" s="232"/>
      <c r="E249" s="232"/>
      <c r="F249" s="232"/>
      <c r="G249" s="122"/>
      <c r="H249" s="121"/>
      <c r="I249" s="232"/>
      <c r="J249" s="232"/>
      <c r="K249" s="232"/>
      <c r="L249" s="232"/>
      <c r="M249" s="122"/>
      <c r="N249" s="211" t="str">
        <f t="shared" si="3"/>
        <v xml:space="preserve">          GROUP</v>
      </c>
      <c r="O249" s="233"/>
      <c r="P249" s="233"/>
      <c r="Q249" s="233"/>
      <c r="R249" s="233"/>
      <c r="S249" s="91"/>
    </row>
    <row r="250" spans="3:19" ht="22.5" customHeight="1" x14ac:dyDescent="0.25">
      <c r="C250" s="232"/>
      <c r="D250" s="232"/>
      <c r="E250" s="232"/>
      <c r="F250" s="232"/>
      <c r="G250" s="122"/>
      <c r="H250" s="121"/>
      <c r="I250" s="232"/>
      <c r="J250" s="232"/>
      <c r="K250" s="232"/>
      <c r="L250" s="232"/>
      <c r="M250" s="122"/>
      <c r="N250" s="211" t="str">
        <f t="shared" si="3"/>
        <v xml:space="preserve">          GROUP</v>
      </c>
      <c r="O250" s="233"/>
      <c r="P250" s="233"/>
      <c r="Q250" s="233"/>
      <c r="R250" s="233"/>
      <c r="S250" s="91"/>
    </row>
    <row r="251" spans="3:19" ht="22.5" customHeight="1" x14ac:dyDescent="0.25">
      <c r="C251" s="232"/>
      <c r="D251" s="232"/>
      <c r="E251" s="232"/>
      <c r="F251" s="232"/>
      <c r="G251" s="122"/>
      <c r="H251" s="121"/>
      <c r="I251" s="232"/>
      <c r="J251" s="232"/>
      <c r="K251" s="232"/>
      <c r="L251" s="232"/>
      <c r="M251" s="122"/>
      <c r="N251" s="211" t="str">
        <f t="shared" si="3"/>
        <v xml:space="preserve">          GROUP</v>
      </c>
      <c r="O251" s="233"/>
      <c r="P251" s="233"/>
      <c r="Q251" s="233"/>
      <c r="R251" s="233"/>
      <c r="S251" s="91"/>
    </row>
    <row r="252" spans="3:19" ht="22.5" customHeight="1" x14ac:dyDescent="0.25">
      <c r="C252" s="232"/>
      <c r="D252" s="232"/>
      <c r="E252" s="232"/>
      <c r="F252" s="232"/>
      <c r="G252" s="122"/>
      <c r="H252" s="121"/>
      <c r="I252" s="232"/>
      <c r="J252" s="232"/>
      <c r="K252" s="232"/>
      <c r="L252" s="232"/>
      <c r="M252" s="122"/>
      <c r="N252" s="211" t="str">
        <f t="shared" si="3"/>
        <v xml:space="preserve">          GROUP</v>
      </c>
      <c r="O252" s="233"/>
      <c r="P252" s="233"/>
      <c r="Q252" s="233"/>
      <c r="R252" s="233"/>
      <c r="S252" s="91"/>
    </row>
    <row r="253" spans="3:19" ht="22.5" customHeight="1" x14ac:dyDescent="0.25">
      <c r="C253" s="232"/>
      <c r="D253" s="232"/>
      <c r="E253" s="232"/>
      <c r="F253" s="232"/>
      <c r="G253" s="122"/>
      <c r="H253" s="121"/>
      <c r="I253" s="232"/>
      <c r="J253" s="232"/>
      <c r="K253" s="232"/>
      <c r="L253" s="232"/>
      <c r="M253" s="122"/>
      <c r="N253" s="211" t="str">
        <f t="shared" si="3"/>
        <v xml:space="preserve">          GROUP</v>
      </c>
      <c r="O253" s="233"/>
      <c r="P253" s="233"/>
      <c r="Q253" s="233"/>
      <c r="R253" s="233"/>
      <c r="S253" s="91"/>
    </row>
    <row r="254" spans="3:19" ht="22.5" customHeight="1" x14ac:dyDescent="0.25">
      <c r="C254" s="232"/>
      <c r="D254" s="232"/>
      <c r="E254" s="232"/>
      <c r="F254" s="232"/>
      <c r="G254" s="122"/>
      <c r="H254" s="121"/>
      <c r="I254" s="232"/>
      <c r="J254" s="232"/>
      <c r="K254" s="232"/>
      <c r="L254" s="232"/>
      <c r="M254" s="122"/>
      <c r="N254" s="211" t="str">
        <f t="shared" si="3"/>
        <v xml:space="preserve">          GROUP</v>
      </c>
      <c r="O254" s="233"/>
      <c r="P254" s="233"/>
      <c r="Q254" s="233"/>
      <c r="R254" s="233"/>
      <c r="S254" s="91"/>
    </row>
    <row r="255" spans="3:19" ht="22.5" customHeight="1" x14ac:dyDescent="0.25">
      <c r="C255" s="232"/>
      <c r="D255" s="232"/>
      <c r="E255" s="232"/>
      <c r="F255" s="232"/>
      <c r="G255" s="122"/>
      <c r="H255" s="121"/>
      <c r="I255" s="232"/>
      <c r="J255" s="232"/>
      <c r="K255" s="232"/>
      <c r="L255" s="232"/>
      <c r="M255" s="122"/>
      <c r="N255" s="211" t="str">
        <f t="shared" si="3"/>
        <v xml:space="preserve">          GROUP</v>
      </c>
      <c r="O255" s="233"/>
      <c r="P255" s="233"/>
      <c r="Q255" s="233"/>
      <c r="R255" s="233"/>
      <c r="S255" s="91"/>
    </row>
    <row r="256" spans="3:19" ht="22.5" customHeight="1" x14ac:dyDescent="0.25">
      <c r="C256" s="232"/>
      <c r="D256" s="232"/>
      <c r="E256" s="232"/>
      <c r="F256" s="232"/>
      <c r="G256" s="122"/>
      <c r="H256" s="121"/>
      <c r="I256" s="232"/>
      <c r="J256" s="232"/>
      <c r="K256" s="232"/>
      <c r="L256" s="232"/>
      <c r="M256" s="122"/>
      <c r="N256" s="211" t="str">
        <f t="shared" si="3"/>
        <v xml:space="preserve">          GROUP</v>
      </c>
      <c r="O256" s="233"/>
      <c r="P256" s="233"/>
      <c r="Q256" s="233"/>
      <c r="R256" s="233"/>
      <c r="S256" s="91"/>
    </row>
    <row r="257" spans="3:19" ht="22.5" customHeight="1" x14ac:dyDescent="0.25">
      <c r="C257" s="232"/>
      <c r="D257" s="232"/>
      <c r="E257" s="232"/>
      <c r="F257" s="232"/>
      <c r="G257" s="122"/>
      <c r="H257" s="121"/>
      <c r="I257" s="232"/>
      <c r="J257" s="232"/>
      <c r="K257" s="232"/>
      <c r="L257" s="232"/>
      <c r="M257" s="122"/>
      <c r="N257" s="211" t="str">
        <f t="shared" si="3"/>
        <v xml:space="preserve">          GROUP</v>
      </c>
      <c r="O257" s="233"/>
      <c r="P257" s="233"/>
      <c r="Q257" s="233"/>
      <c r="R257" s="233"/>
      <c r="S257" s="91"/>
    </row>
    <row r="258" spans="3:19" ht="22.5" customHeight="1" x14ac:dyDescent="0.25">
      <c r="C258" s="232"/>
      <c r="D258" s="232"/>
      <c r="E258" s="232"/>
      <c r="F258" s="232"/>
      <c r="G258" s="122"/>
      <c r="H258" s="121"/>
      <c r="I258" s="232"/>
      <c r="J258" s="232"/>
      <c r="K258" s="232"/>
      <c r="L258" s="232"/>
      <c r="M258" s="122"/>
      <c r="N258" s="211" t="str">
        <f t="shared" si="3"/>
        <v xml:space="preserve">          GROUP</v>
      </c>
      <c r="O258" s="233"/>
      <c r="P258" s="233"/>
      <c r="Q258" s="233"/>
      <c r="R258" s="233"/>
      <c r="S258" s="91"/>
    </row>
    <row r="259" spans="3:19" ht="22.5" customHeight="1" x14ac:dyDescent="0.25">
      <c r="C259" s="232"/>
      <c r="D259" s="232"/>
      <c r="E259" s="232"/>
      <c r="F259" s="232"/>
      <c r="G259" s="122"/>
      <c r="H259" s="121"/>
      <c r="I259" s="232"/>
      <c r="J259" s="232"/>
      <c r="K259" s="232"/>
      <c r="L259" s="232"/>
      <c r="M259" s="122"/>
      <c r="N259" s="211" t="str">
        <f t="shared" si="3"/>
        <v xml:space="preserve">          GROUP</v>
      </c>
      <c r="O259" s="233"/>
      <c r="P259" s="233"/>
      <c r="Q259" s="233"/>
      <c r="R259" s="233"/>
      <c r="S259" s="91"/>
    </row>
    <row r="260" spans="3:19" ht="22.5" customHeight="1" x14ac:dyDescent="0.25">
      <c r="C260" s="232"/>
      <c r="D260" s="232"/>
      <c r="E260" s="232"/>
      <c r="F260" s="232"/>
      <c r="G260" s="122"/>
      <c r="H260" s="121"/>
      <c r="I260" s="232"/>
      <c r="J260" s="232"/>
      <c r="K260" s="232"/>
      <c r="L260" s="232"/>
      <c r="M260" s="122"/>
      <c r="N260" s="211" t="str">
        <f t="shared" si="3"/>
        <v xml:space="preserve">          GROUP</v>
      </c>
      <c r="O260" s="233"/>
      <c r="P260" s="233"/>
      <c r="Q260" s="233"/>
      <c r="R260" s="233"/>
      <c r="S260" s="91"/>
    </row>
    <row r="261" spans="3:19" ht="22.5" customHeight="1" x14ac:dyDescent="0.25">
      <c r="C261" s="232"/>
      <c r="D261" s="232"/>
      <c r="E261" s="232"/>
      <c r="F261" s="232"/>
      <c r="G261" s="122"/>
      <c r="H261" s="121"/>
      <c r="I261" s="232"/>
      <c r="J261" s="232"/>
      <c r="K261" s="232"/>
      <c r="L261" s="232"/>
      <c r="M261" s="122"/>
      <c r="N261" s="211" t="str">
        <f t="shared" si="3"/>
        <v xml:space="preserve">          GROUP</v>
      </c>
      <c r="O261" s="233"/>
      <c r="P261" s="233"/>
      <c r="Q261" s="233"/>
      <c r="R261" s="233"/>
      <c r="S261" s="91"/>
    </row>
    <row r="262" spans="3:19" ht="22.5" customHeight="1" x14ac:dyDescent="0.25">
      <c r="C262" s="232"/>
      <c r="D262" s="232"/>
      <c r="E262" s="232"/>
      <c r="F262" s="232"/>
      <c r="G262" s="122"/>
      <c r="H262" s="121"/>
      <c r="I262" s="232"/>
      <c r="J262" s="232"/>
      <c r="K262" s="232"/>
      <c r="L262" s="232"/>
      <c r="M262" s="122"/>
      <c r="N262" s="211" t="str">
        <f t="shared" si="3"/>
        <v xml:space="preserve">          GROUP</v>
      </c>
      <c r="O262" s="233"/>
      <c r="P262" s="233"/>
      <c r="Q262" s="233"/>
      <c r="R262" s="233"/>
      <c r="S262" s="91"/>
    </row>
    <row r="263" spans="3:19" ht="22.5" customHeight="1" x14ac:dyDescent="0.25">
      <c r="C263" s="232"/>
      <c r="D263" s="232"/>
      <c r="E263" s="232"/>
      <c r="F263" s="232"/>
      <c r="G263" s="122"/>
      <c r="H263" s="121"/>
      <c r="I263" s="232"/>
      <c r="J263" s="232"/>
      <c r="K263" s="232"/>
      <c r="L263" s="232"/>
      <c r="M263" s="122"/>
      <c r="N263" s="211" t="str">
        <f t="shared" ref="N263:N326" si="4">IF(S263="","          GROUP",S263)</f>
        <v xml:space="preserve">          GROUP</v>
      </c>
      <c r="O263" s="233"/>
      <c r="P263" s="233"/>
      <c r="Q263" s="233"/>
      <c r="R263" s="233"/>
      <c r="S263" s="91"/>
    </row>
    <row r="264" spans="3:19" ht="22.5" customHeight="1" x14ac:dyDescent="0.25">
      <c r="C264" s="232"/>
      <c r="D264" s="232"/>
      <c r="E264" s="232"/>
      <c r="F264" s="232"/>
      <c r="G264" s="122"/>
      <c r="H264" s="121"/>
      <c r="I264" s="232"/>
      <c r="J264" s="232"/>
      <c r="K264" s="232"/>
      <c r="L264" s="232"/>
      <c r="M264" s="122"/>
      <c r="N264" s="211" t="str">
        <f t="shared" si="4"/>
        <v xml:space="preserve">          GROUP</v>
      </c>
      <c r="O264" s="233"/>
      <c r="P264" s="233"/>
      <c r="Q264" s="233"/>
      <c r="R264" s="233"/>
      <c r="S264" s="91"/>
    </row>
    <row r="265" spans="3:19" ht="22.5" customHeight="1" x14ac:dyDescent="0.25">
      <c r="C265" s="232"/>
      <c r="D265" s="232"/>
      <c r="E265" s="232"/>
      <c r="F265" s="232"/>
      <c r="G265" s="122"/>
      <c r="H265" s="121"/>
      <c r="I265" s="232"/>
      <c r="J265" s="232"/>
      <c r="K265" s="232"/>
      <c r="L265" s="232"/>
      <c r="M265" s="122"/>
      <c r="N265" s="211" t="str">
        <f t="shared" si="4"/>
        <v xml:space="preserve">          GROUP</v>
      </c>
      <c r="O265" s="233"/>
      <c r="P265" s="233"/>
      <c r="Q265" s="233"/>
      <c r="R265" s="233"/>
      <c r="S265" s="91"/>
    </row>
    <row r="266" spans="3:19" ht="22.5" customHeight="1" x14ac:dyDescent="0.25">
      <c r="C266" s="232"/>
      <c r="D266" s="232"/>
      <c r="E266" s="232"/>
      <c r="F266" s="232"/>
      <c r="G266" s="122"/>
      <c r="H266" s="121"/>
      <c r="I266" s="232"/>
      <c r="J266" s="232"/>
      <c r="K266" s="232"/>
      <c r="L266" s="232"/>
      <c r="M266" s="122"/>
      <c r="N266" s="211" t="str">
        <f t="shared" si="4"/>
        <v xml:space="preserve">          GROUP</v>
      </c>
      <c r="O266" s="233"/>
      <c r="P266" s="233"/>
      <c r="Q266" s="233"/>
      <c r="R266" s="233"/>
      <c r="S266" s="91"/>
    </row>
    <row r="267" spans="3:19" ht="22.5" customHeight="1" x14ac:dyDescent="0.25">
      <c r="C267" s="232"/>
      <c r="D267" s="232"/>
      <c r="E267" s="232"/>
      <c r="F267" s="232"/>
      <c r="G267" s="122"/>
      <c r="H267" s="121"/>
      <c r="I267" s="232"/>
      <c r="J267" s="232"/>
      <c r="K267" s="232"/>
      <c r="L267" s="232"/>
      <c r="M267" s="122"/>
      <c r="N267" s="211" t="str">
        <f t="shared" si="4"/>
        <v xml:space="preserve">          GROUP</v>
      </c>
      <c r="O267" s="233"/>
      <c r="P267" s="233"/>
      <c r="Q267" s="233"/>
      <c r="R267" s="233"/>
      <c r="S267" s="91"/>
    </row>
    <row r="268" spans="3:19" ht="22.5" customHeight="1" x14ac:dyDescent="0.25">
      <c r="C268" s="232"/>
      <c r="D268" s="232"/>
      <c r="E268" s="232"/>
      <c r="F268" s="232"/>
      <c r="G268" s="122"/>
      <c r="H268" s="121"/>
      <c r="I268" s="232"/>
      <c r="J268" s="232"/>
      <c r="K268" s="232"/>
      <c r="L268" s="232"/>
      <c r="M268" s="122"/>
      <c r="N268" s="211" t="str">
        <f t="shared" si="4"/>
        <v xml:space="preserve">          GROUP</v>
      </c>
      <c r="O268" s="233"/>
      <c r="P268" s="233"/>
      <c r="Q268" s="233"/>
      <c r="R268" s="233"/>
      <c r="S268" s="91"/>
    </row>
    <row r="269" spans="3:19" ht="22.5" customHeight="1" x14ac:dyDescent="0.25">
      <c r="C269" s="232"/>
      <c r="D269" s="232"/>
      <c r="E269" s="232"/>
      <c r="F269" s="232"/>
      <c r="G269" s="122"/>
      <c r="H269" s="121"/>
      <c r="I269" s="232"/>
      <c r="J269" s="232"/>
      <c r="K269" s="232"/>
      <c r="L269" s="232"/>
      <c r="M269" s="122"/>
      <c r="N269" s="211" t="str">
        <f t="shared" si="4"/>
        <v xml:space="preserve">          GROUP</v>
      </c>
      <c r="O269" s="233"/>
      <c r="P269" s="233"/>
      <c r="Q269" s="233"/>
      <c r="R269" s="233"/>
      <c r="S269" s="91"/>
    </row>
    <row r="270" spans="3:19" ht="22.5" customHeight="1" x14ac:dyDescent="0.25">
      <c r="C270" s="232"/>
      <c r="D270" s="232"/>
      <c r="E270" s="232"/>
      <c r="F270" s="232"/>
      <c r="G270" s="122"/>
      <c r="H270" s="121"/>
      <c r="I270" s="232"/>
      <c r="J270" s="232"/>
      <c r="K270" s="232"/>
      <c r="L270" s="232"/>
      <c r="M270" s="122"/>
      <c r="N270" s="211" t="str">
        <f t="shared" si="4"/>
        <v xml:space="preserve">          GROUP</v>
      </c>
      <c r="O270" s="233"/>
      <c r="P270" s="233"/>
      <c r="Q270" s="233"/>
      <c r="R270" s="233"/>
      <c r="S270" s="91"/>
    </row>
    <row r="271" spans="3:19" ht="22.5" customHeight="1" x14ac:dyDescent="0.25">
      <c r="C271" s="232"/>
      <c r="D271" s="232"/>
      <c r="E271" s="232"/>
      <c r="F271" s="232"/>
      <c r="G271" s="122"/>
      <c r="H271" s="121"/>
      <c r="I271" s="232"/>
      <c r="J271" s="232"/>
      <c r="K271" s="232"/>
      <c r="L271" s="232"/>
      <c r="M271" s="122"/>
      <c r="N271" s="211" t="str">
        <f t="shared" si="4"/>
        <v xml:space="preserve">          GROUP</v>
      </c>
      <c r="O271" s="233"/>
      <c r="P271" s="233"/>
      <c r="Q271" s="233"/>
      <c r="R271" s="233"/>
      <c r="S271" s="91"/>
    </row>
    <row r="272" spans="3:19" ht="22.5" customHeight="1" x14ac:dyDescent="0.25">
      <c r="C272" s="232"/>
      <c r="D272" s="232"/>
      <c r="E272" s="232"/>
      <c r="F272" s="232"/>
      <c r="G272" s="122"/>
      <c r="H272" s="121"/>
      <c r="I272" s="232"/>
      <c r="J272" s="232"/>
      <c r="K272" s="232"/>
      <c r="L272" s="232"/>
      <c r="M272" s="122"/>
      <c r="N272" s="211" t="str">
        <f t="shared" si="4"/>
        <v xml:space="preserve">          GROUP</v>
      </c>
      <c r="O272" s="233"/>
      <c r="P272" s="233"/>
      <c r="Q272" s="233"/>
      <c r="R272" s="233"/>
      <c r="S272" s="91"/>
    </row>
    <row r="273" spans="3:19" ht="22.5" customHeight="1" x14ac:dyDescent="0.25">
      <c r="C273" s="232"/>
      <c r="D273" s="232"/>
      <c r="E273" s="232"/>
      <c r="F273" s="232"/>
      <c r="G273" s="122"/>
      <c r="H273" s="121"/>
      <c r="I273" s="232"/>
      <c r="J273" s="232"/>
      <c r="K273" s="232"/>
      <c r="L273" s="232"/>
      <c r="M273" s="122"/>
      <c r="N273" s="211" t="str">
        <f t="shared" si="4"/>
        <v xml:space="preserve">          GROUP</v>
      </c>
      <c r="O273" s="233"/>
      <c r="P273" s="233"/>
      <c r="Q273" s="233"/>
      <c r="R273" s="233"/>
      <c r="S273" s="91"/>
    </row>
    <row r="274" spans="3:19" ht="22.5" customHeight="1" x14ac:dyDescent="0.25">
      <c r="C274" s="232"/>
      <c r="D274" s="232"/>
      <c r="E274" s="232"/>
      <c r="F274" s="232"/>
      <c r="G274" s="122"/>
      <c r="H274" s="121"/>
      <c r="I274" s="232"/>
      <c r="J274" s="232"/>
      <c r="K274" s="232"/>
      <c r="L274" s="232"/>
      <c r="M274" s="122"/>
      <c r="N274" s="211" t="str">
        <f t="shared" si="4"/>
        <v xml:space="preserve">          GROUP</v>
      </c>
      <c r="O274" s="233"/>
      <c r="P274" s="233"/>
      <c r="Q274" s="233"/>
      <c r="R274" s="233"/>
      <c r="S274" s="91"/>
    </row>
    <row r="275" spans="3:19" ht="22.5" customHeight="1" x14ac:dyDescent="0.25">
      <c r="C275" s="232"/>
      <c r="D275" s="232"/>
      <c r="E275" s="232"/>
      <c r="F275" s="232"/>
      <c r="G275" s="122"/>
      <c r="H275" s="121"/>
      <c r="I275" s="232"/>
      <c r="J275" s="232"/>
      <c r="K275" s="232"/>
      <c r="L275" s="232"/>
      <c r="M275" s="122"/>
      <c r="N275" s="211" t="str">
        <f t="shared" si="4"/>
        <v xml:space="preserve">          GROUP</v>
      </c>
      <c r="O275" s="233"/>
      <c r="P275" s="233"/>
      <c r="Q275" s="233"/>
      <c r="R275" s="233"/>
      <c r="S275" s="91"/>
    </row>
    <row r="276" spans="3:19" ht="22.5" customHeight="1" x14ac:dyDescent="0.25">
      <c r="C276" s="232"/>
      <c r="D276" s="232"/>
      <c r="E276" s="232"/>
      <c r="F276" s="232"/>
      <c r="G276" s="122"/>
      <c r="H276" s="121"/>
      <c r="I276" s="232"/>
      <c r="J276" s="232"/>
      <c r="K276" s="232"/>
      <c r="L276" s="232"/>
      <c r="M276" s="122"/>
      <c r="N276" s="211" t="str">
        <f t="shared" si="4"/>
        <v xml:space="preserve">          GROUP</v>
      </c>
      <c r="O276" s="233"/>
      <c r="P276" s="233"/>
      <c r="Q276" s="233"/>
      <c r="R276" s="233"/>
      <c r="S276" s="91"/>
    </row>
    <row r="277" spans="3:19" ht="22.5" customHeight="1" x14ac:dyDescent="0.25">
      <c r="C277" s="232"/>
      <c r="D277" s="232"/>
      <c r="E277" s="232"/>
      <c r="F277" s="232"/>
      <c r="G277" s="122"/>
      <c r="H277" s="121"/>
      <c r="I277" s="232"/>
      <c r="J277" s="232"/>
      <c r="K277" s="232"/>
      <c r="L277" s="232"/>
      <c r="M277" s="122"/>
      <c r="N277" s="211" t="str">
        <f t="shared" si="4"/>
        <v xml:space="preserve">          GROUP</v>
      </c>
      <c r="O277" s="233"/>
      <c r="P277" s="233"/>
      <c r="Q277" s="233"/>
      <c r="R277" s="233"/>
      <c r="S277" s="91"/>
    </row>
    <row r="278" spans="3:19" ht="22.5" customHeight="1" x14ac:dyDescent="0.25">
      <c r="C278" s="232"/>
      <c r="D278" s="232"/>
      <c r="E278" s="232"/>
      <c r="F278" s="232"/>
      <c r="G278" s="122"/>
      <c r="H278" s="121"/>
      <c r="I278" s="232"/>
      <c r="J278" s="232"/>
      <c r="K278" s="232"/>
      <c r="L278" s="232"/>
      <c r="M278" s="122"/>
      <c r="N278" s="211" t="str">
        <f t="shared" si="4"/>
        <v xml:space="preserve">          GROUP</v>
      </c>
      <c r="O278" s="233"/>
      <c r="P278" s="233"/>
      <c r="Q278" s="233"/>
      <c r="R278" s="233"/>
      <c r="S278" s="91"/>
    </row>
    <row r="279" spans="3:19" ht="22.5" customHeight="1" x14ac:dyDescent="0.25">
      <c r="C279" s="232"/>
      <c r="D279" s="232"/>
      <c r="E279" s="232"/>
      <c r="F279" s="232"/>
      <c r="G279" s="122"/>
      <c r="H279" s="121"/>
      <c r="I279" s="232"/>
      <c r="J279" s="232"/>
      <c r="K279" s="232"/>
      <c r="L279" s="232"/>
      <c r="M279" s="122"/>
      <c r="N279" s="211" t="str">
        <f t="shared" si="4"/>
        <v xml:space="preserve">          GROUP</v>
      </c>
      <c r="O279" s="233"/>
      <c r="P279" s="233"/>
      <c r="Q279" s="233"/>
      <c r="R279" s="233"/>
      <c r="S279" s="91"/>
    </row>
    <row r="280" spans="3:19" ht="22.5" customHeight="1" x14ac:dyDescent="0.25">
      <c r="C280" s="232"/>
      <c r="D280" s="232"/>
      <c r="E280" s="232"/>
      <c r="F280" s="232"/>
      <c r="G280" s="122"/>
      <c r="H280" s="121"/>
      <c r="I280" s="232"/>
      <c r="J280" s="232"/>
      <c r="K280" s="232"/>
      <c r="L280" s="232"/>
      <c r="M280" s="122"/>
      <c r="N280" s="211" t="str">
        <f t="shared" si="4"/>
        <v xml:space="preserve">          GROUP</v>
      </c>
      <c r="O280" s="233"/>
      <c r="P280" s="233"/>
      <c r="Q280" s="233"/>
      <c r="R280" s="233"/>
      <c r="S280" s="91"/>
    </row>
    <row r="281" spans="3:19" ht="22.5" customHeight="1" x14ac:dyDescent="0.25">
      <c r="C281" s="232"/>
      <c r="D281" s="232"/>
      <c r="E281" s="232"/>
      <c r="F281" s="232"/>
      <c r="G281" s="122"/>
      <c r="H281" s="121"/>
      <c r="I281" s="232"/>
      <c r="J281" s="232"/>
      <c r="K281" s="232"/>
      <c r="L281" s="232"/>
      <c r="M281" s="122"/>
      <c r="N281" s="211" t="str">
        <f t="shared" si="4"/>
        <v xml:space="preserve">          GROUP</v>
      </c>
      <c r="O281" s="233"/>
      <c r="P281" s="233"/>
      <c r="Q281" s="233"/>
      <c r="R281" s="233"/>
      <c r="S281" s="91"/>
    </row>
    <row r="282" spans="3:19" ht="22.5" customHeight="1" x14ac:dyDescent="0.25">
      <c r="C282" s="232"/>
      <c r="D282" s="232"/>
      <c r="E282" s="232"/>
      <c r="F282" s="232"/>
      <c r="G282" s="122"/>
      <c r="H282" s="121"/>
      <c r="I282" s="232"/>
      <c r="J282" s="232"/>
      <c r="K282" s="232"/>
      <c r="L282" s="232"/>
      <c r="M282" s="122"/>
      <c r="N282" s="211" t="str">
        <f t="shared" si="4"/>
        <v xml:space="preserve">          GROUP</v>
      </c>
      <c r="O282" s="233"/>
      <c r="P282" s="233"/>
      <c r="Q282" s="233"/>
      <c r="R282" s="233"/>
      <c r="S282" s="91"/>
    </row>
    <row r="283" spans="3:19" ht="22.5" customHeight="1" x14ac:dyDescent="0.25">
      <c r="C283" s="232"/>
      <c r="D283" s="232"/>
      <c r="E283" s="232"/>
      <c r="F283" s="232"/>
      <c r="G283" s="122"/>
      <c r="H283" s="121"/>
      <c r="I283" s="232"/>
      <c r="J283" s="232"/>
      <c r="K283" s="232"/>
      <c r="L283" s="232"/>
      <c r="M283" s="122"/>
      <c r="N283" s="211" t="str">
        <f t="shared" si="4"/>
        <v xml:space="preserve">          GROUP</v>
      </c>
      <c r="O283" s="233"/>
      <c r="P283" s="233"/>
      <c r="Q283" s="233"/>
      <c r="R283" s="233"/>
      <c r="S283" s="91"/>
    </row>
    <row r="284" spans="3:19" ht="22.5" customHeight="1" x14ac:dyDescent="0.25">
      <c r="C284" s="232"/>
      <c r="D284" s="232"/>
      <c r="E284" s="232"/>
      <c r="F284" s="232"/>
      <c r="G284" s="122"/>
      <c r="H284" s="121"/>
      <c r="I284" s="232"/>
      <c r="J284" s="232"/>
      <c r="K284" s="232"/>
      <c r="L284" s="232"/>
      <c r="M284" s="122"/>
      <c r="N284" s="211" t="str">
        <f t="shared" si="4"/>
        <v xml:space="preserve">          GROUP</v>
      </c>
      <c r="O284" s="233"/>
      <c r="P284" s="233"/>
      <c r="Q284" s="233"/>
      <c r="R284" s="233"/>
      <c r="S284" s="91"/>
    </row>
    <row r="285" spans="3:19" ht="22.5" customHeight="1" x14ac:dyDescent="0.25">
      <c r="C285" s="232"/>
      <c r="D285" s="232"/>
      <c r="E285" s="232"/>
      <c r="F285" s="232"/>
      <c r="G285" s="122"/>
      <c r="H285" s="121"/>
      <c r="I285" s="232"/>
      <c r="J285" s="232"/>
      <c r="K285" s="232"/>
      <c r="L285" s="232"/>
      <c r="M285" s="122"/>
      <c r="N285" s="211" t="str">
        <f t="shared" si="4"/>
        <v xml:space="preserve">          GROUP</v>
      </c>
      <c r="O285" s="233"/>
      <c r="P285" s="233"/>
      <c r="Q285" s="233"/>
      <c r="R285" s="233"/>
      <c r="S285" s="91"/>
    </row>
    <row r="286" spans="3:19" ht="22.5" customHeight="1" x14ac:dyDescent="0.25">
      <c r="C286" s="232"/>
      <c r="D286" s="232"/>
      <c r="E286" s="232"/>
      <c r="F286" s="232"/>
      <c r="G286" s="122"/>
      <c r="H286" s="121"/>
      <c r="I286" s="232"/>
      <c r="J286" s="232"/>
      <c r="K286" s="232"/>
      <c r="L286" s="232"/>
      <c r="M286" s="122"/>
      <c r="N286" s="211" t="str">
        <f t="shared" si="4"/>
        <v xml:space="preserve">          GROUP</v>
      </c>
      <c r="O286" s="233"/>
      <c r="P286" s="233"/>
      <c r="Q286" s="233"/>
      <c r="R286" s="233"/>
      <c r="S286" s="91"/>
    </row>
    <row r="287" spans="3:19" ht="22.5" customHeight="1" x14ac:dyDescent="0.25">
      <c r="C287" s="232"/>
      <c r="D287" s="232"/>
      <c r="E287" s="232"/>
      <c r="F287" s="232"/>
      <c r="G287" s="122"/>
      <c r="H287" s="121"/>
      <c r="I287" s="232"/>
      <c r="J287" s="232"/>
      <c r="K287" s="232"/>
      <c r="L287" s="232"/>
      <c r="M287" s="122"/>
      <c r="N287" s="211" t="str">
        <f t="shared" si="4"/>
        <v xml:space="preserve">          GROUP</v>
      </c>
      <c r="O287" s="233"/>
      <c r="P287" s="233"/>
      <c r="Q287" s="233"/>
      <c r="R287" s="233"/>
      <c r="S287" s="91"/>
    </row>
    <row r="288" spans="3:19" ht="22.5" customHeight="1" x14ac:dyDescent="0.25">
      <c r="C288" s="232"/>
      <c r="D288" s="232"/>
      <c r="E288" s="232"/>
      <c r="F288" s="232"/>
      <c r="G288" s="122"/>
      <c r="H288" s="121"/>
      <c r="I288" s="232"/>
      <c r="J288" s="232"/>
      <c r="K288" s="232"/>
      <c r="L288" s="232"/>
      <c r="M288" s="122"/>
      <c r="N288" s="211" t="str">
        <f t="shared" si="4"/>
        <v xml:space="preserve">          GROUP</v>
      </c>
      <c r="O288" s="233"/>
      <c r="P288" s="233"/>
      <c r="Q288" s="233"/>
      <c r="R288" s="233"/>
      <c r="S288" s="91"/>
    </row>
    <row r="289" spans="3:19" ht="22.5" customHeight="1" x14ac:dyDescent="0.25">
      <c r="C289" s="232"/>
      <c r="D289" s="232"/>
      <c r="E289" s="232"/>
      <c r="F289" s="232"/>
      <c r="G289" s="122"/>
      <c r="H289" s="121"/>
      <c r="I289" s="232"/>
      <c r="J289" s="232"/>
      <c r="K289" s="232"/>
      <c r="L289" s="232"/>
      <c r="M289" s="122"/>
      <c r="N289" s="211" t="str">
        <f t="shared" si="4"/>
        <v xml:space="preserve">          GROUP</v>
      </c>
      <c r="O289" s="233"/>
      <c r="P289" s="233"/>
      <c r="Q289" s="233"/>
      <c r="R289" s="233"/>
      <c r="S289" s="91"/>
    </row>
    <row r="290" spans="3:19" ht="22.5" customHeight="1" x14ac:dyDescent="0.25">
      <c r="C290" s="232"/>
      <c r="D290" s="232"/>
      <c r="E290" s="232"/>
      <c r="F290" s="232"/>
      <c r="G290" s="122"/>
      <c r="H290" s="121"/>
      <c r="I290" s="232"/>
      <c r="J290" s="232"/>
      <c r="K290" s="232"/>
      <c r="L290" s="232"/>
      <c r="M290" s="122"/>
      <c r="N290" s="211" t="str">
        <f t="shared" si="4"/>
        <v xml:space="preserve">          GROUP</v>
      </c>
      <c r="O290" s="233"/>
      <c r="P290" s="233"/>
      <c r="Q290" s="233"/>
      <c r="R290" s="233"/>
      <c r="S290" s="91"/>
    </row>
    <row r="291" spans="3:19" ht="22.5" customHeight="1" x14ac:dyDescent="0.25">
      <c r="C291" s="232"/>
      <c r="D291" s="232"/>
      <c r="E291" s="232"/>
      <c r="F291" s="232"/>
      <c r="G291" s="122"/>
      <c r="H291" s="121"/>
      <c r="I291" s="232"/>
      <c r="J291" s="232"/>
      <c r="K291" s="232"/>
      <c r="L291" s="232"/>
      <c r="M291" s="122"/>
      <c r="N291" s="211" t="str">
        <f t="shared" si="4"/>
        <v xml:space="preserve">          GROUP</v>
      </c>
      <c r="O291" s="233"/>
      <c r="P291" s="233"/>
      <c r="Q291" s="233"/>
      <c r="R291" s="233"/>
      <c r="S291" s="91"/>
    </row>
    <row r="292" spans="3:19" ht="22.5" customHeight="1" x14ac:dyDescent="0.25">
      <c r="C292" s="232"/>
      <c r="D292" s="232"/>
      <c r="E292" s="232"/>
      <c r="F292" s="232"/>
      <c r="G292" s="122"/>
      <c r="H292" s="121"/>
      <c r="I292" s="232"/>
      <c r="J292" s="232"/>
      <c r="K292" s="232"/>
      <c r="L292" s="232"/>
      <c r="M292" s="122"/>
      <c r="N292" s="211" t="str">
        <f t="shared" si="4"/>
        <v xml:space="preserve">          GROUP</v>
      </c>
      <c r="O292" s="233"/>
      <c r="P292" s="233"/>
      <c r="Q292" s="233"/>
      <c r="R292" s="233"/>
      <c r="S292" s="91"/>
    </row>
    <row r="293" spans="3:19" ht="22.5" customHeight="1" x14ac:dyDescent="0.25">
      <c r="C293" s="232"/>
      <c r="D293" s="232"/>
      <c r="E293" s="232"/>
      <c r="F293" s="232"/>
      <c r="G293" s="122"/>
      <c r="H293" s="121"/>
      <c r="I293" s="232"/>
      <c r="J293" s="232"/>
      <c r="K293" s="232"/>
      <c r="L293" s="232"/>
      <c r="M293" s="122"/>
      <c r="N293" s="211" t="str">
        <f t="shared" si="4"/>
        <v xml:space="preserve">          GROUP</v>
      </c>
      <c r="O293" s="233"/>
      <c r="P293" s="233"/>
      <c r="Q293" s="233"/>
      <c r="R293" s="233"/>
      <c r="S293" s="91"/>
    </row>
    <row r="294" spans="3:19" ht="22.5" customHeight="1" x14ac:dyDescent="0.25">
      <c r="C294" s="232"/>
      <c r="D294" s="232"/>
      <c r="E294" s="232"/>
      <c r="F294" s="232"/>
      <c r="G294" s="122"/>
      <c r="H294" s="121"/>
      <c r="I294" s="232"/>
      <c r="J294" s="232"/>
      <c r="K294" s="232"/>
      <c r="L294" s="232"/>
      <c r="M294" s="122"/>
      <c r="N294" s="211" t="str">
        <f t="shared" si="4"/>
        <v xml:space="preserve">          GROUP</v>
      </c>
      <c r="O294" s="233"/>
      <c r="P294" s="233"/>
      <c r="Q294" s="233"/>
      <c r="R294" s="233"/>
      <c r="S294" s="91"/>
    </row>
    <row r="295" spans="3:19" ht="22.5" customHeight="1" x14ac:dyDescent="0.25">
      <c r="C295" s="232"/>
      <c r="D295" s="232"/>
      <c r="E295" s="232"/>
      <c r="F295" s="232"/>
      <c r="G295" s="122"/>
      <c r="H295" s="121"/>
      <c r="I295" s="232"/>
      <c r="J295" s="232"/>
      <c r="K295" s="232"/>
      <c r="L295" s="232"/>
      <c r="M295" s="122"/>
      <c r="N295" s="211" t="str">
        <f t="shared" si="4"/>
        <v xml:space="preserve">          GROUP</v>
      </c>
      <c r="O295" s="233"/>
      <c r="P295" s="233"/>
      <c r="Q295" s="233"/>
      <c r="R295" s="233"/>
      <c r="S295" s="91"/>
    </row>
    <row r="296" spans="3:19" ht="22.5" customHeight="1" x14ac:dyDescent="0.25">
      <c r="C296" s="232"/>
      <c r="D296" s="232"/>
      <c r="E296" s="232"/>
      <c r="F296" s="232"/>
      <c r="G296" s="122"/>
      <c r="H296" s="121"/>
      <c r="I296" s="232"/>
      <c r="J296" s="232"/>
      <c r="K296" s="232"/>
      <c r="L296" s="232"/>
      <c r="M296" s="122"/>
      <c r="N296" s="211" t="str">
        <f t="shared" si="4"/>
        <v xml:space="preserve">          GROUP</v>
      </c>
      <c r="O296" s="233"/>
      <c r="P296" s="233"/>
      <c r="Q296" s="233"/>
      <c r="R296" s="233"/>
      <c r="S296" s="91"/>
    </row>
    <row r="297" spans="3:19" ht="22.5" customHeight="1" x14ac:dyDescent="0.25">
      <c r="C297" s="232"/>
      <c r="D297" s="232"/>
      <c r="E297" s="232"/>
      <c r="F297" s="232"/>
      <c r="G297" s="122"/>
      <c r="H297" s="121"/>
      <c r="I297" s="232"/>
      <c r="J297" s="232"/>
      <c r="K297" s="232"/>
      <c r="L297" s="232"/>
      <c r="M297" s="122"/>
      <c r="N297" s="211" t="str">
        <f t="shared" si="4"/>
        <v xml:space="preserve">          GROUP</v>
      </c>
      <c r="O297" s="233"/>
      <c r="P297" s="233"/>
      <c r="Q297" s="233"/>
      <c r="R297" s="233"/>
      <c r="S297" s="91"/>
    </row>
    <row r="298" spans="3:19" ht="22.5" customHeight="1" x14ac:dyDescent="0.25">
      <c r="C298" s="232"/>
      <c r="D298" s="232"/>
      <c r="E298" s="232"/>
      <c r="F298" s="232"/>
      <c r="G298" s="122"/>
      <c r="H298" s="121"/>
      <c r="I298" s="232"/>
      <c r="J298" s="232"/>
      <c r="K298" s="232"/>
      <c r="L298" s="232"/>
      <c r="M298" s="122"/>
      <c r="N298" s="211" t="str">
        <f t="shared" si="4"/>
        <v xml:space="preserve">          GROUP</v>
      </c>
      <c r="O298" s="233"/>
      <c r="P298" s="233"/>
      <c r="Q298" s="233"/>
      <c r="R298" s="233"/>
      <c r="S298" s="91"/>
    </row>
    <row r="299" spans="3:19" ht="22.5" customHeight="1" x14ac:dyDescent="0.25">
      <c r="C299" s="232"/>
      <c r="D299" s="232"/>
      <c r="E299" s="232"/>
      <c r="F299" s="232"/>
      <c r="G299" s="122"/>
      <c r="H299" s="121"/>
      <c r="I299" s="232"/>
      <c r="J299" s="232"/>
      <c r="K299" s="232"/>
      <c r="L299" s="232"/>
      <c r="M299" s="122"/>
      <c r="N299" s="211" t="str">
        <f t="shared" si="4"/>
        <v xml:space="preserve">          GROUP</v>
      </c>
      <c r="O299" s="233"/>
      <c r="P299" s="233"/>
      <c r="Q299" s="233"/>
      <c r="R299" s="233"/>
      <c r="S299" s="91"/>
    </row>
    <row r="300" spans="3:19" ht="22.5" customHeight="1" x14ac:dyDescent="0.25">
      <c r="C300" s="232"/>
      <c r="D300" s="232"/>
      <c r="E300" s="232"/>
      <c r="F300" s="232"/>
      <c r="G300" s="122"/>
      <c r="H300" s="121"/>
      <c r="I300" s="232"/>
      <c r="J300" s="232"/>
      <c r="K300" s="232"/>
      <c r="L300" s="232"/>
      <c r="M300" s="122"/>
      <c r="N300" s="211" t="str">
        <f t="shared" si="4"/>
        <v xml:space="preserve">          GROUP</v>
      </c>
      <c r="O300" s="233"/>
      <c r="P300" s="233"/>
      <c r="Q300" s="233"/>
      <c r="R300" s="233"/>
      <c r="S300" s="91"/>
    </row>
    <row r="301" spans="3:19" ht="22.5" customHeight="1" x14ac:dyDescent="0.25">
      <c r="C301" s="232"/>
      <c r="D301" s="232"/>
      <c r="E301" s="232"/>
      <c r="F301" s="232"/>
      <c r="G301" s="122"/>
      <c r="H301" s="121"/>
      <c r="I301" s="232"/>
      <c r="J301" s="232"/>
      <c r="K301" s="232"/>
      <c r="L301" s="232"/>
      <c r="M301" s="122"/>
      <c r="N301" s="211" t="str">
        <f t="shared" si="4"/>
        <v xml:space="preserve">          GROUP</v>
      </c>
      <c r="O301" s="233"/>
      <c r="P301" s="233"/>
      <c r="Q301" s="233"/>
      <c r="R301" s="233"/>
      <c r="S301" s="91"/>
    </row>
    <row r="302" spans="3:19" ht="22.5" customHeight="1" x14ac:dyDescent="0.25">
      <c r="C302" s="232"/>
      <c r="D302" s="232"/>
      <c r="E302" s="232"/>
      <c r="F302" s="232"/>
      <c r="G302" s="122"/>
      <c r="H302" s="121"/>
      <c r="I302" s="232"/>
      <c r="J302" s="232"/>
      <c r="K302" s="232"/>
      <c r="L302" s="232"/>
      <c r="M302" s="122"/>
      <c r="N302" s="211" t="str">
        <f t="shared" si="4"/>
        <v xml:space="preserve">          GROUP</v>
      </c>
      <c r="O302" s="233"/>
      <c r="P302" s="233"/>
      <c r="Q302" s="233"/>
      <c r="R302" s="233"/>
      <c r="S302" s="91"/>
    </row>
    <row r="303" spans="3:19" ht="22.5" customHeight="1" x14ac:dyDescent="0.25">
      <c r="C303" s="232"/>
      <c r="D303" s="232"/>
      <c r="E303" s="232"/>
      <c r="F303" s="232"/>
      <c r="G303" s="122"/>
      <c r="H303" s="121"/>
      <c r="I303" s="232"/>
      <c r="J303" s="232"/>
      <c r="K303" s="232"/>
      <c r="L303" s="232"/>
      <c r="M303" s="122"/>
      <c r="N303" s="211" t="str">
        <f t="shared" si="4"/>
        <v xml:space="preserve">          GROUP</v>
      </c>
      <c r="O303" s="233"/>
      <c r="P303" s="233"/>
      <c r="Q303" s="233"/>
      <c r="R303" s="233"/>
      <c r="S303" s="91"/>
    </row>
    <row r="304" spans="3:19" ht="22.5" customHeight="1" x14ac:dyDescent="0.25">
      <c r="C304" s="232"/>
      <c r="D304" s="232"/>
      <c r="E304" s="232"/>
      <c r="F304" s="232"/>
      <c r="G304" s="122"/>
      <c r="H304" s="121"/>
      <c r="I304" s="232"/>
      <c r="J304" s="232"/>
      <c r="K304" s="232"/>
      <c r="L304" s="232"/>
      <c r="M304" s="122"/>
      <c r="N304" s="211" t="str">
        <f t="shared" si="4"/>
        <v xml:space="preserve">          GROUP</v>
      </c>
      <c r="O304" s="233"/>
      <c r="P304" s="233"/>
      <c r="Q304" s="233"/>
      <c r="R304" s="233"/>
      <c r="S304" s="91"/>
    </row>
    <row r="305" spans="3:19" ht="22.5" customHeight="1" x14ac:dyDescent="0.25">
      <c r="C305" s="232"/>
      <c r="D305" s="232"/>
      <c r="E305" s="232"/>
      <c r="F305" s="232"/>
      <c r="G305" s="122"/>
      <c r="H305" s="121"/>
      <c r="I305" s="232"/>
      <c r="J305" s="232"/>
      <c r="K305" s="232"/>
      <c r="L305" s="232"/>
      <c r="M305" s="122"/>
      <c r="N305" s="211" t="str">
        <f t="shared" si="4"/>
        <v xml:space="preserve">          GROUP</v>
      </c>
      <c r="O305" s="233"/>
      <c r="P305" s="233"/>
      <c r="Q305" s="233"/>
      <c r="R305" s="233"/>
      <c r="S305" s="91"/>
    </row>
    <row r="306" spans="3:19" ht="22.5" customHeight="1" x14ac:dyDescent="0.25">
      <c r="C306" s="232"/>
      <c r="D306" s="232"/>
      <c r="E306" s="232"/>
      <c r="F306" s="232"/>
      <c r="G306" s="122"/>
      <c r="H306" s="121"/>
      <c r="I306" s="232"/>
      <c r="J306" s="232"/>
      <c r="K306" s="232"/>
      <c r="L306" s="232"/>
      <c r="M306" s="122"/>
      <c r="N306" s="211" t="str">
        <f t="shared" si="4"/>
        <v xml:space="preserve">          GROUP</v>
      </c>
      <c r="O306" s="233"/>
      <c r="P306" s="233"/>
      <c r="Q306" s="233"/>
      <c r="R306" s="233"/>
      <c r="S306" s="91"/>
    </row>
    <row r="307" spans="3:19" ht="22.5" customHeight="1" x14ac:dyDescent="0.25">
      <c r="C307" s="232"/>
      <c r="D307" s="232"/>
      <c r="E307" s="232"/>
      <c r="F307" s="232"/>
      <c r="G307" s="122"/>
      <c r="H307" s="121"/>
      <c r="I307" s="232"/>
      <c r="J307" s="232"/>
      <c r="K307" s="232"/>
      <c r="L307" s="232"/>
      <c r="M307" s="122"/>
      <c r="N307" s="211" t="str">
        <f t="shared" si="4"/>
        <v xml:space="preserve">          GROUP</v>
      </c>
      <c r="O307" s="233"/>
      <c r="P307" s="233"/>
      <c r="Q307" s="233"/>
      <c r="R307" s="233"/>
      <c r="S307" s="91"/>
    </row>
    <row r="308" spans="3:19" ht="22.5" customHeight="1" x14ac:dyDescent="0.25">
      <c r="C308" s="232"/>
      <c r="D308" s="232"/>
      <c r="E308" s="232"/>
      <c r="F308" s="232"/>
      <c r="G308" s="122"/>
      <c r="H308" s="121"/>
      <c r="I308" s="232"/>
      <c r="J308" s="232"/>
      <c r="K308" s="232"/>
      <c r="L308" s="232"/>
      <c r="M308" s="122"/>
      <c r="N308" s="211" t="str">
        <f t="shared" si="4"/>
        <v xml:space="preserve">          GROUP</v>
      </c>
      <c r="O308" s="233"/>
      <c r="P308" s="233"/>
      <c r="Q308" s="233"/>
      <c r="R308" s="233"/>
      <c r="S308" s="91"/>
    </row>
    <row r="309" spans="3:19" ht="22.5" customHeight="1" x14ac:dyDescent="0.25">
      <c r="C309" s="232"/>
      <c r="D309" s="232"/>
      <c r="E309" s="232"/>
      <c r="F309" s="232"/>
      <c r="G309" s="122"/>
      <c r="H309" s="121"/>
      <c r="I309" s="232"/>
      <c r="J309" s="232"/>
      <c r="K309" s="232"/>
      <c r="L309" s="232"/>
      <c r="M309" s="122"/>
      <c r="N309" s="211" t="str">
        <f t="shared" si="4"/>
        <v xml:space="preserve">          GROUP</v>
      </c>
      <c r="O309" s="233"/>
      <c r="P309" s="233"/>
      <c r="Q309" s="233"/>
      <c r="R309" s="233"/>
      <c r="S309" s="91"/>
    </row>
    <row r="310" spans="3:19" ht="22.5" customHeight="1" x14ac:dyDescent="0.25">
      <c r="C310" s="232"/>
      <c r="D310" s="232"/>
      <c r="E310" s="232"/>
      <c r="F310" s="232"/>
      <c r="G310" s="122"/>
      <c r="H310" s="121"/>
      <c r="I310" s="232"/>
      <c r="J310" s="232"/>
      <c r="K310" s="232"/>
      <c r="L310" s="232"/>
      <c r="M310" s="122"/>
      <c r="N310" s="211" t="str">
        <f t="shared" si="4"/>
        <v xml:space="preserve">          GROUP</v>
      </c>
      <c r="O310" s="233"/>
      <c r="P310" s="233"/>
      <c r="Q310" s="233"/>
      <c r="R310" s="233"/>
      <c r="S310" s="91"/>
    </row>
    <row r="311" spans="3:19" ht="22.5" customHeight="1" x14ac:dyDescent="0.25">
      <c r="C311" s="232"/>
      <c r="D311" s="232"/>
      <c r="E311" s="232"/>
      <c r="F311" s="232"/>
      <c r="G311" s="122"/>
      <c r="H311" s="121"/>
      <c r="I311" s="232"/>
      <c r="J311" s="232"/>
      <c r="K311" s="232"/>
      <c r="L311" s="232"/>
      <c r="M311" s="122"/>
      <c r="N311" s="211" t="str">
        <f t="shared" si="4"/>
        <v xml:space="preserve">          GROUP</v>
      </c>
      <c r="O311" s="233"/>
      <c r="P311" s="233"/>
      <c r="Q311" s="233"/>
      <c r="R311" s="233"/>
      <c r="S311" s="91"/>
    </row>
    <row r="312" spans="3:19" ht="22.5" customHeight="1" x14ac:dyDescent="0.25">
      <c r="C312" s="232"/>
      <c r="D312" s="232"/>
      <c r="E312" s="232"/>
      <c r="F312" s="232"/>
      <c r="G312" s="122"/>
      <c r="H312" s="121"/>
      <c r="I312" s="232"/>
      <c r="J312" s="232"/>
      <c r="K312" s="232"/>
      <c r="L312" s="232"/>
      <c r="M312" s="122"/>
      <c r="N312" s="211" t="str">
        <f t="shared" si="4"/>
        <v xml:space="preserve">          GROUP</v>
      </c>
      <c r="O312" s="233"/>
      <c r="P312" s="233"/>
      <c r="Q312" s="233"/>
      <c r="R312" s="233"/>
      <c r="S312" s="91"/>
    </row>
    <row r="313" spans="3:19" ht="22.5" customHeight="1" x14ac:dyDescent="0.25">
      <c r="C313" s="232"/>
      <c r="D313" s="232"/>
      <c r="E313" s="232"/>
      <c r="F313" s="232"/>
      <c r="G313" s="122"/>
      <c r="H313" s="121"/>
      <c r="I313" s="232"/>
      <c r="J313" s="232"/>
      <c r="K313" s="232"/>
      <c r="L313" s="232"/>
      <c r="M313" s="122"/>
      <c r="N313" s="211" t="str">
        <f t="shared" si="4"/>
        <v xml:space="preserve">          GROUP</v>
      </c>
      <c r="O313" s="233"/>
      <c r="P313" s="233"/>
      <c r="Q313" s="233"/>
      <c r="R313" s="233"/>
      <c r="S313" s="91"/>
    </row>
    <row r="314" spans="3:19" ht="22.5" customHeight="1" x14ac:dyDescent="0.25">
      <c r="C314" s="232"/>
      <c r="D314" s="232"/>
      <c r="E314" s="232"/>
      <c r="F314" s="232"/>
      <c r="G314" s="122"/>
      <c r="H314" s="121"/>
      <c r="I314" s="232"/>
      <c r="J314" s="232"/>
      <c r="K314" s="232"/>
      <c r="L314" s="232"/>
      <c r="M314" s="122"/>
      <c r="N314" s="211" t="str">
        <f t="shared" si="4"/>
        <v xml:space="preserve">          GROUP</v>
      </c>
      <c r="O314" s="233"/>
      <c r="P314" s="233"/>
      <c r="Q314" s="233"/>
      <c r="R314" s="233"/>
      <c r="S314" s="91"/>
    </row>
    <row r="315" spans="3:19" ht="22.5" customHeight="1" x14ac:dyDescent="0.25">
      <c r="C315" s="232"/>
      <c r="D315" s="232"/>
      <c r="E315" s="232"/>
      <c r="F315" s="232"/>
      <c r="G315" s="122"/>
      <c r="H315" s="121"/>
      <c r="I315" s="232"/>
      <c r="J315" s="232"/>
      <c r="K315" s="232"/>
      <c r="L315" s="232"/>
      <c r="M315" s="122"/>
      <c r="N315" s="211" t="str">
        <f t="shared" si="4"/>
        <v xml:space="preserve">          GROUP</v>
      </c>
      <c r="O315" s="233"/>
      <c r="P315" s="233"/>
      <c r="Q315" s="233"/>
      <c r="R315" s="233"/>
      <c r="S315" s="91"/>
    </row>
    <row r="316" spans="3:19" ht="22.5" customHeight="1" x14ac:dyDescent="0.25">
      <c r="C316" s="232"/>
      <c r="D316" s="232"/>
      <c r="E316" s="232"/>
      <c r="F316" s="232"/>
      <c r="G316" s="122"/>
      <c r="H316" s="121"/>
      <c r="I316" s="232"/>
      <c r="J316" s="232"/>
      <c r="K316" s="232"/>
      <c r="L316" s="232"/>
      <c r="M316" s="122"/>
      <c r="N316" s="211" t="str">
        <f t="shared" si="4"/>
        <v xml:space="preserve">          GROUP</v>
      </c>
      <c r="O316" s="233"/>
      <c r="P316" s="233"/>
      <c r="Q316" s="233"/>
      <c r="R316" s="233"/>
      <c r="S316" s="91"/>
    </row>
    <row r="317" spans="3:19" ht="22.5" customHeight="1" x14ac:dyDescent="0.25">
      <c r="C317" s="232"/>
      <c r="D317" s="232"/>
      <c r="E317" s="232"/>
      <c r="F317" s="232"/>
      <c r="G317" s="122"/>
      <c r="H317" s="121"/>
      <c r="I317" s="232"/>
      <c r="J317" s="232"/>
      <c r="K317" s="232"/>
      <c r="L317" s="232"/>
      <c r="M317" s="122"/>
      <c r="N317" s="211" t="str">
        <f t="shared" si="4"/>
        <v xml:space="preserve">          GROUP</v>
      </c>
      <c r="O317" s="233"/>
      <c r="P317" s="233"/>
      <c r="Q317" s="233"/>
      <c r="R317" s="233"/>
      <c r="S317" s="91"/>
    </row>
    <row r="318" spans="3:19" ht="22.5" customHeight="1" x14ac:dyDescent="0.25">
      <c r="C318" s="232"/>
      <c r="D318" s="232"/>
      <c r="E318" s="232"/>
      <c r="F318" s="232"/>
      <c r="G318" s="122"/>
      <c r="H318" s="121"/>
      <c r="I318" s="232"/>
      <c r="J318" s="232"/>
      <c r="K318" s="232"/>
      <c r="L318" s="232"/>
      <c r="M318" s="122"/>
      <c r="N318" s="211" t="str">
        <f t="shared" si="4"/>
        <v xml:space="preserve">          GROUP</v>
      </c>
      <c r="O318" s="233"/>
      <c r="P318" s="233"/>
      <c r="Q318" s="233"/>
      <c r="R318" s="233"/>
      <c r="S318" s="91"/>
    </row>
    <row r="319" spans="3:19" ht="22.5" customHeight="1" x14ac:dyDescent="0.25">
      <c r="C319" s="232"/>
      <c r="D319" s="232"/>
      <c r="E319" s="232"/>
      <c r="F319" s="232"/>
      <c r="G319" s="122"/>
      <c r="H319" s="121"/>
      <c r="I319" s="232"/>
      <c r="J319" s="232"/>
      <c r="K319" s="232"/>
      <c r="L319" s="232"/>
      <c r="M319" s="122"/>
      <c r="N319" s="211" t="str">
        <f t="shared" si="4"/>
        <v xml:space="preserve">          GROUP</v>
      </c>
      <c r="O319" s="233"/>
      <c r="P319" s="233"/>
      <c r="Q319" s="233"/>
      <c r="R319" s="233"/>
      <c r="S319" s="91"/>
    </row>
    <row r="320" spans="3:19" ht="22.5" customHeight="1" x14ac:dyDescent="0.25">
      <c r="C320" s="232"/>
      <c r="D320" s="232"/>
      <c r="E320" s="232"/>
      <c r="F320" s="232"/>
      <c r="G320" s="122"/>
      <c r="H320" s="121"/>
      <c r="I320" s="232"/>
      <c r="J320" s="232"/>
      <c r="K320" s="232"/>
      <c r="L320" s="232"/>
      <c r="M320" s="122"/>
      <c r="N320" s="211" t="str">
        <f t="shared" si="4"/>
        <v xml:space="preserve">          GROUP</v>
      </c>
      <c r="O320" s="233"/>
      <c r="P320" s="233"/>
      <c r="Q320" s="233"/>
      <c r="R320" s="233"/>
      <c r="S320" s="91"/>
    </row>
    <row r="321" spans="3:19" ht="22.5" customHeight="1" x14ac:dyDescent="0.25">
      <c r="C321" s="232"/>
      <c r="D321" s="232"/>
      <c r="E321" s="232"/>
      <c r="F321" s="232"/>
      <c r="G321" s="122"/>
      <c r="H321" s="121"/>
      <c r="I321" s="232"/>
      <c r="J321" s="232"/>
      <c r="K321" s="232"/>
      <c r="L321" s="232"/>
      <c r="M321" s="122"/>
      <c r="N321" s="211" t="str">
        <f t="shared" si="4"/>
        <v xml:space="preserve">          GROUP</v>
      </c>
      <c r="O321" s="233"/>
      <c r="P321" s="233"/>
      <c r="Q321" s="233"/>
      <c r="R321" s="233"/>
      <c r="S321" s="91"/>
    </row>
    <row r="322" spans="3:19" ht="22.5" customHeight="1" x14ac:dyDescent="0.25">
      <c r="C322" s="232"/>
      <c r="D322" s="232"/>
      <c r="E322" s="232"/>
      <c r="F322" s="232"/>
      <c r="G322" s="122"/>
      <c r="H322" s="121"/>
      <c r="I322" s="232"/>
      <c r="J322" s="232"/>
      <c r="K322" s="232"/>
      <c r="L322" s="232"/>
      <c r="M322" s="122"/>
      <c r="N322" s="211" t="str">
        <f t="shared" si="4"/>
        <v xml:space="preserve">          GROUP</v>
      </c>
      <c r="O322" s="233"/>
      <c r="P322" s="233"/>
      <c r="Q322" s="233"/>
      <c r="R322" s="233"/>
      <c r="S322" s="91"/>
    </row>
    <row r="323" spans="3:19" ht="22.5" customHeight="1" x14ac:dyDescent="0.25">
      <c r="C323" s="232"/>
      <c r="D323" s="232"/>
      <c r="E323" s="232"/>
      <c r="F323" s="232"/>
      <c r="G323" s="122"/>
      <c r="H323" s="121"/>
      <c r="I323" s="232"/>
      <c r="J323" s="232"/>
      <c r="K323" s="232"/>
      <c r="L323" s="232"/>
      <c r="M323" s="122"/>
      <c r="N323" s="211" t="str">
        <f t="shared" si="4"/>
        <v xml:space="preserve">          GROUP</v>
      </c>
      <c r="O323" s="233"/>
      <c r="P323" s="233"/>
      <c r="Q323" s="233"/>
      <c r="R323" s="233"/>
      <c r="S323" s="91"/>
    </row>
    <row r="324" spans="3:19" ht="22.5" customHeight="1" x14ac:dyDescent="0.25">
      <c r="C324" s="232"/>
      <c r="D324" s="232"/>
      <c r="E324" s="232"/>
      <c r="F324" s="232"/>
      <c r="G324" s="122"/>
      <c r="H324" s="121"/>
      <c r="I324" s="232"/>
      <c r="J324" s="232"/>
      <c r="K324" s="232"/>
      <c r="L324" s="232"/>
      <c r="M324" s="122"/>
      <c r="N324" s="211" t="str">
        <f t="shared" si="4"/>
        <v xml:space="preserve">          GROUP</v>
      </c>
      <c r="O324" s="233"/>
      <c r="P324" s="233"/>
      <c r="Q324" s="233"/>
      <c r="R324" s="233"/>
      <c r="S324" s="91"/>
    </row>
    <row r="325" spans="3:19" ht="22.5" customHeight="1" x14ac:dyDescent="0.25">
      <c r="C325" s="232"/>
      <c r="D325" s="232"/>
      <c r="E325" s="232"/>
      <c r="F325" s="232"/>
      <c r="G325" s="122"/>
      <c r="H325" s="121"/>
      <c r="I325" s="232"/>
      <c r="J325" s="232"/>
      <c r="K325" s="232"/>
      <c r="L325" s="232"/>
      <c r="M325" s="122"/>
      <c r="N325" s="211" t="str">
        <f t="shared" si="4"/>
        <v xml:space="preserve">          GROUP</v>
      </c>
      <c r="O325" s="233"/>
      <c r="P325" s="233"/>
      <c r="Q325" s="233"/>
      <c r="R325" s="233"/>
      <c r="S325" s="91"/>
    </row>
    <row r="326" spans="3:19" ht="22.5" customHeight="1" x14ac:dyDescent="0.25">
      <c r="C326" s="232"/>
      <c r="D326" s="232"/>
      <c r="E326" s="232"/>
      <c r="F326" s="232"/>
      <c r="G326" s="122"/>
      <c r="H326" s="121"/>
      <c r="I326" s="232"/>
      <c r="J326" s="232"/>
      <c r="K326" s="232"/>
      <c r="L326" s="232"/>
      <c r="M326" s="122"/>
      <c r="N326" s="211" t="str">
        <f t="shared" si="4"/>
        <v xml:space="preserve">          GROUP</v>
      </c>
      <c r="O326" s="233"/>
      <c r="P326" s="233"/>
      <c r="Q326" s="233"/>
      <c r="R326" s="233"/>
      <c r="S326" s="91"/>
    </row>
    <row r="327" spans="3:19" ht="22.5" customHeight="1" x14ac:dyDescent="0.25">
      <c r="C327" s="232"/>
      <c r="D327" s="232"/>
      <c r="E327" s="232"/>
      <c r="F327" s="232"/>
      <c r="G327" s="122"/>
      <c r="H327" s="121"/>
      <c r="I327" s="232"/>
      <c r="J327" s="232"/>
      <c r="K327" s="232"/>
      <c r="L327" s="232"/>
      <c r="M327" s="122"/>
      <c r="N327" s="211" t="str">
        <f t="shared" ref="N327:N390" si="5">IF(S327="","          GROUP",S327)</f>
        <v xml:space="preserve">          GROUP</v>
      </c>
      <c r="O327" s="233"/>
      <c r="P327" s="233"/>
      <c r="Q327" s="233"/>
      <c r="R327" s="233"/>
      <c r="S327" s="91"/>
    </row>
    <row r="328" spans="3:19" ht="22.5" customHeight="1" x14ac:dyDescent="0.25">
      <c r="C328" s="232"/>
      <c r="D328" s="232"/>
      <c r="E328" s="232"/>
      <c r="F328" s="232"/>
      <c r="G328" s="122"/>
      <c r="H328" s="121"/>
      <c r="I328" s="232"/>
      <c r="J328" s="232"/>
      <c r="K328" s="232"/>
      <c r="L328" s="232"/>
      <c r="M328" s="122"/>
      <c r="N328" s="211" t="str">
        <f t="shared" si="5"/>
        <v xml:space="preserve">          GROUP</v>
      </c>
      <c r="O328" s="233"/>
      <c r="P328" s="233"/>
      <c r="Q328" s="233"/>
      <c r="R328" s="233"/>
      <c r="S328" s="91"/>
    </row>
    <row r="329" spans="3:19" ht="22.5" customHeight="1" x14ac:dyDescent="0.25">
      <c r="C329" s="232"/>
      <c r="D329" s="232"/>
      <c r="E329" s="232"/>
      <c r="F329" s="232"/>
      <c r="G329" s="122"/>
      <c r="H329" s="121"/>
      <c r="I329" s="232"/>
      <c r="J329" s="232"/>
      <c r="K329" s="232"/>
      <c r="L329" s="232"/>
      <c r="M329" s="122"/>
      <c r="N329" s="211" t="str">
        <f t="shared" si="5"/>
        <v xml:space="preserve">          GROUP</v>
      </c>
      <c r="O329" s="233"/>
      <c r="P329" s="233"/>
      <c r="Q329" s="233"/>
      <c r="R329" s="233"/>
      <c r="S329" s="91"/>
    </row>
    <row r="330" spans="3:19" ht="22.5" customHeight="1" x14ac:dyDescent="0.25">
      <c r="C330" s="232"/>
      <c r="D330" s="232"/>
      <c r="E330" s="232"/>
      <c r="F330" s="232"/>
      <c r="G330" s="122"/>
      <c r="H330" s="121"/>
      <c r="I330" s="232"/>
      <c r="J330" s="232"/>
      <c r="K330" s="232"/>
      <c r="L330" s="232"/>
      <c r="M330" s="122"/>
      <c r="N330" s="211" t="str">
        <f t="shared" si="5"/>
        <v xml:space="preserve">          GROUP</v>
      </c>
      <c r="O330" s="233"/>
      <c r="P330" s="233"/>
      <c r="Q330" s="233"/>
      <c r="R330" s="233"/>
      <c r="S330" s="91"/>
    </row>
    <row r="331" spans="3:19" ht="22.5" customHeight="1" x14ac:dyDescent="0.25">
      <c r="C331" s="232"/>
      <c r="D331" s="232"/>
      <c r="E331" s="232"/>
      <c r="F331" s="232"/>
      <c r="G331" s="122"/>
      <c r="H331" s="121"/>
      <c r="I331" s="232"/>
      <c r="J331" s="232"/>
      <c r="K331" s="232"/>
      <c r="L331" s="232"/>
      <c r="M331" s="122"/>
      <c r="N331" s="211" t="str">
        <f t="shared" si="5"/>
        <v xml:space="preserve">          GROUP</v>
      </c>
      <c r="O331" s="233"/>
      <c r="P331" s="233"/>
      <c r="Q331" s="233"/>
      <c r="R331" s="233"/>
      <c r="S331" s="91"/>
    </row>
    <row r="332" spans="3:19" ht="22.5" customHeight="1" x14ac:dyDescent="0.25">
      <c r="C332" s="232"/>
      <c r="D332" s="232"/>
      <c r="E332" s="232"/>
      <c r="F332" s="232"/>
      <c r="G332" s="122"/>
      <c r="H332" s="121"/>
      <c r="I332" s="232"/>
      <c r="J332" s="232"/>
      <c r="K332" s="232"/>
      <c r="L332" s="232"/>
      <c r="M332" s="122"/>
      <c r="N332" s="211" t="str">
        <f t="shared" si="5"/>
        <v xml:space="preserve">          GROUP</v>
      </c>
      <c r="O332" s="233"/>
      <c r="P332" s="233"/>
      <c r="Q332" s="233"/>
      <c r="R332" s="233"/>
      <c r="S332" s="91"/>
    </row>
    <row r="333" spans="3:19" ht="22.5" customHeight="1" x14ac:dyDescent="0.25">
      <c r="C333" s="232"/>
      <c r="D333" s="232"/>
      <c r="E333" s="232"/>
      <c r="F333" s="232"/>
      <c r="G333" s="122"/>
      <c r="H333" s="121"/>
      <c r="I333" s="232"/>
      <c r="J333" s="232"/>
      <c r="K333" s="232"/>
      <c r="L333" s="232"/>
      <c r="M333" s="122"/>
      <c r="N333" s="211" t="str">
        <f t="shared" si="5"/>
        <v xml:space="preserve">          GROUP</v>
      </c>
      <c r="O333" s="233"/>
      <c r="P333" s="233"/>
      <c r="Q333" s="233"/>
      <c r="R333" s="233"/>
      <c r="S333" s="91"/>
    </row>
    <row r="334" spans="3:19" ht="22.5" customHeight="1" x14ac:dyDescent="0.25">
      <c r="C334" s="232"/>
      <c r="D334" s="232"/>
      <c r="E334" s="232"/>
      <c r="F334" s="232"/>
      <c r="G334" s="122"/>
      <c r="H334" s="121"/>
      <c r="I334" s="232"/>
      <c r="J334" s="232"/>
      <c r="K334" s="232"/>
      <c r="L334" s="232"/>
      <c r="M334" s="122"/>
      <c r="N334" s="211" t="str">
        <f t="shared" si="5"/>
        <v xml:space="preserve">          GROUP</v>
      </c>
      <c r="O334" s="233"/>
      <c r="P334" s="233"/>
      <c r="Q334" s="233"/>
      <c r="R334" s="233"/>
      <c r="S334" s="91"/>
    </row>
    <row r="335" spans="3:19" ht="22.5" customHeight="1" x14ac:dyDescent="0.25">
      <c r="C335" s="232"/>
      <c r="D335" s="232"/>
      <c r="E335" s="232"/>
      <c r="F335" s="232"/>
      <c r="G335" s="122"/>
      <c r="H335" s="121"/>
      <c r="I335" s="232"/>
      <c r="J335" s="232"/>
      <c r="K335" s="232"/>
      <c r="L335" s="232"/>
      <c r="M335" s="122"/>
      <c r="N335" s="211" t="str">
        <f t="shared" si="5"/>
        <v xml:space="preserve">          GROUP</v>
      </c>
      <c r="O335" s="233"/>
      <c r="P335" s="233"/>
      <c r="Q335" s="233"/>
      <c r="R335" s="233"/>
      <c r="S335" s="91"/>
    </row>
    <row r="336" spans="3:19" ht="22.5" customHeight="1" x14ac:dyDescent="0.25">
      <c r="C336" s="232"/>
      <c r="D336" s="232"/>
      <c r="E336" s="232"/>
      <c r="F336" s="232"/>
      <c r="G336" s="122"/>
      <c r="H336" s="121"/>
      <c r="I336" s="232"/>
      <c r="J336" s="232"/>
      <c r="K336" s="232"/>
      <c r="L336" s="232"/>
      <c r="M336" s="122"/>
      <c r="N336" s="211" t="str">
        <f t="shared" si="5"/>
        <v xml:space="preserve">          GROUP</v>
      </c>
      <c r="O336" s="233"/>
      <c r="P336" s="233"/>
      <c r="Q336" s="233"/>
      <c r="R336" s="233"/>
      <c r="S336" s="91"/>
    </row>
    <row r="337" spans="3:19" ht="22.5" customHeight="1" x14ac:dyDescent="0.25">
      <c r="C337" s="232"/>
      <c r="D337" s="232"/>
      <c r="E337" s="232"/>
      <c r="F337" s="232"/>
      <c r="G337" s="122"/>
      <c r="H337" s="121"/>
      <c r="I337" s="232"/>
      <c r="J337" s="232"/>
      <c r="K337" s="232"/>
      <c r="L337" s="232"/>
      <c r="M337" s="122"/>
      <c r="N337" s="211" t="str">
        <f t="shared" si="5"/>
        <v xml:space="preserve">          GROUP</v>
      </c>
      <c r="O337" s="233"/>
      <c r="P337" s="233"/>
      <c r="Q337" s="233"/>
      <c r="R337" s="233"/>
      <c r="S337" s="91"/>
    </row>
    <row r="338" spans="3:19" ht="22.5" customHeight="1" x14ac:dyDescent="0.25">
      <c r="C338" s="232"/>
      <c r="D338" s="232"/>
      <c r="E338" s="232"/>
      <c r="F338" s="232"/>
      <c r="G338" s="122"/>
      <c r="H338" s="121"/>
      <c r="I338" s="232"/>
      <c r="J338" s="232"/>
      <c r="K338" s="232"/>
      <c r="L338" s="232"/>
      <c r="M338" s="122"/>
      <c r="N338" s="211" t="str">
        <f t="shared" si="5"/>
        <v xml:space="preserve">          GROUP</v>
      </c>
      <c r="O338" s="233"/>
      <c r="P338" s="233"/>
      <c r="Q338" s="233"/>
      <c r="R338" s="233"/>
      <c r="S338" s="91"/>
    </row>
    <row r="339" spans="3:19" ht="22.5" customHeight="1" x14ac:dyDescent="0.25">
      <c r="C339" s="232"/>
      <c r="D339" s="232"/>
      <c r="E339" s="232"/>
      <c r="F339" s="232"/>
      <c r="G339" s="122"/>
      <c r="H339" s="121"/>
      <c r="I339" s="232"/>
      <c r="J339" s="232"/>
      <c r="K339" s="232"/>
      <c r="L339" s="232"/>
      <c r="M339" s="122"/>
      <c r="N339" s="211" t="str">
        <f t="shared" si="5"/>
        <v xml:space="preserve">          GROUP</v>
      </c>
      <c r="O339" s="233"/>
      <c r="P339" s="233"/>
      <c r="Q339" s="233"/>
      <c r="R339" s="233"/>
      <c r="S339" s="91"/>
    </row>
    <row r="340" spans="3:19" ht="22.5" customHeight="1" x14ac:dyDescent="0.25">
      <c r="C340" s="232"/>
      <c r="D340" s="232"/>
      <c r="E340" s="232"/>
      <c r="F340" s="232"/>
      <c r="G340" s="122"/>
      <c r="H340" s="121"/>
      <c r="I340" s="232"/>
      <c r="J340" s="232"/>
      <c r="K340" s="232"/>
      <c r="L340" s="232"/>
      <c r="M340" s="122"/>
      <c r="N340" s="211" t="str">
        <f t="shared" si="5"/>
        <v xml:space="preserve">          GROUP</v>
      </c>
      <c r="O340" s="233"/>
      <c r="P340" s="233"/>
      <c r="Q340" s="233"/>
      <c r="R340" s="233"/>
      <c r="S340" s="91"/>
    </row>
    <row r="341" spans="3:19" ht="22.5" customHeight="1" x14ac:dyDescent="0.25">
      <c r="C341" s="232"/>
      <c r="D341" s="232"/>
      <c r="E341" s="232"/>
      <c r="F341" s="232"/>
      <c r="G341" s="122"/>
      <c r="H341" s="121"/>
      <c r="I341" s="232"/>
      <c r="J341" s="232"/>
      <c r="K341" s="232"/>
      <c r="L341" s="232"/>
      <c r="M341" s="122"/>
      <c r="N341" s="211" t="str">
        <f t="shared" si="5"/>
        <v xml:space="preserve">          GROUP</v>
      </c>
      <c r="O341" s="233"/>
      <c r="P341" s="233"/>
      <c r="Q341" s="233"/>
      <c r="R341" s="233"/>
      <c r="S341" s="91"/>
    </row>
    <row r="342" spans="3:19" ht="22.5" customHeight="1" x14ac:dyDescent="0.25">
      <c r="C342" s="232"/>
      <c r="D342" s="232"/>
      <c r="E342" s="232"/>
      <c r="F342" s="232"/>
      <c r="G342" s="122"/>
      <c r="H342" s="121"/>
      <c r="I342" s="232"/>
      <c r="J342" s="232"/>
      <c r="K342" s="232"/>
      <c r="L342" s="232"/>
      <c r="M342" s="122"/>
      <c r="N342" s="211" t="str">
        <f t="shared" si="5"/>
        <v xml:space="preserve">          GROUP</v>
      </c>
      <c r="O342" s="233"/>
      <c r="P342" s="233"/>
      <c r="Q342" s="233"/>
      <c r="R342" s="233"/>
      <c r="S342" s="91"/>
    </row>
    <row r="343" spans="3:19" ht="22.5" customHeight="1" x14ac:dyDescent="0.25">
      <c r="C343" s="232"/>
      <c r="D343" s="232"/>
      <c r="E343" s="232"/>
      <c r="F343" s="232"/>
      <c r="G343" s="122"/>
      <c r="H343" s="121"/>
      <c r="I343" s="232"/>
      <c r="J343" s="232"/>
      <c r="K343" s="232"/>
      <c r="L343" s="232"/>
      <c r="M343" s="122"/>
      <c r="N343" s="211" t="str">
        <f t="shared" si="5"/>
        <v xml:space="preserve">          GROUP</v>
      </c>
      <c r="O343" s="233"/>
      <c r="P343" s="233"/>
      <c r="Q343" s="233"/>
      <c r="R343" s="233"/>
      <c r="S343" s="91"/>
    </row>
    <row r="344" spans="3:19" ht="22.5" customHeight="1" x14ac:dyDescent="0.25">
      <c r="C344" s="232"/>
      <c r="D344" s="232"/>
      <c r="E344" s="232"/>
      <c r="F344" s="232"/>
      <c r="G344" s="122"/>
      <c r="H344" s="121"/>
      <c r="I344" s="232"/>
      <c r="J344" s="232"/>
      <c r="K344" s="232"/>
      <c r="L344" s="232"/>
      <c r="M344" s="122"/>
      <c r="N344" s="211" t="str">
        <f t="shared" si="5"/>
        <v xml:space="preserve">          GROUP</v>
      </c>
      <c r="O344" s="233"/>
      <c r="P344" s="233"/>
      <c r="Q344" s="233"/>
      <c r="R344" s="233"/>
      <c r="S344" s="91"/>
    </row>
    <row r="345" spans="3:19" ht="22.5" customHeight="1" x14ac:dyDescent="0.25">
      <c r="C345" s="232"/>
      <c r="D345" s="232"/>
      <c r="E345" s="232"/>
      <c r="F345" s="232"/>
      <c r="G345" s="122"/>
      <c r="H345" s="121"/>
      <c r="I345" s="232"/>
      <c r="J345" s="232"/>
      <c r="K345" s="232"/>
      <c r="L345" s="232"/>
      <c r="M345" s="122"/>
      <c r="N345" s="211" t="str">
        <f t="shared" si="5"/>
        <v xml:space="preserve">          GROUP</v>
      </c>
      <c r="O345" s="233"/>
      <c r="P345" s="233"/>
      <c r="Q345" s="233"/>
      <c r="R345" s="233"/>
      <c r="S345" s="91"/>
    </row>
    <row r="346" spans="3:19" ht="22.5" customHeight="1" x14ac:dyDescent="0.25">
      <c r="C346" s="232"/>
      <c r="D346" s="232"/>
      <c r="E346" s="232"/>
      <c r="F346" s="232"/>
      <c r="G346" s="122"/>
      <c r="H346" s="121"/>
      <c r="I346" s="232"/>
      <c r="J346" s="232"/>
      <c r="K346" s="232"/>
      <c r="L346" s="232"/>
      <c r="M346" s="122"/>
      <c r="N346" s="211" t="str">
        <f t="shared" si="5"/>
        <v xml:space="preserve">          GROUP</v>
      </c>
      <c r="O346" s="233"/>
      <c r="P346" s="233"/>
      <c r="Q346" s="233"/>
      <c r="R346" s="233"/>
      <c r="S346" s="91"/>
    </row>
    <row r="347" spans="3:19" ht="22.5" customHeight="1" x14ac:dyDescent="0.25">
      <c r="C347" s="232"/>
      <c r="D347" s="232"/>
      <c r="E347" s="232"/>
      <c r="F347" s="232"/>
      <c r="G347" s="122"/>
      <c r="H347" s="121"/>
      <c r="I347" s="232"/>
      <c r="J347" s="232"/>
      <c r="K347" s="232"/>
      <c r="L347" s="232"/>
      <c r="M347" s="122"/>
      <c r="N347" s="211" t="str">
        <f t="shared" si="5"/>
        <v xml:space="preserve">          GROUP</v>
      </c>
      <c r="O347" s="233"/>
      <c r="P347" s="233"/>
      <c r="Q347" s="233"/>
      <c r="R347" s="233"/>
      <c r="S347" s="91"/>
    </row>
    <row r="348" spans="3:19" ht="22.5" customHeight="1" x14ac:dyDescent="0.25">
      <c r="C348" s="232"/>
      <c r="D348" s="232"/>
      <c r="E348" s="232"/>
      <c r="F348" s="232"/>
      <c r="G348" s="122"/>
      <c r="H348" s="121"/>
      <c r="I348" s="232"/>
      <c r="J348" s="232"/>
      <c r="K348" s="232"/>
      <c r="L348" s="232"/>
      <c r="M348" s="122"/>
      <c r="N348" s="211" t="str">
        <f t="shared" si="5"/>
        <v xml:space="preserve">          GROUP</v>
      </c>
      <c r="O348" s="233"/>
      <c r="P348" s="233"/>
      <c r="Q348" s="233"/>
      <c r="R348" s="233"/>
      <c r="S348" s="91"/>
    </row>
    <row r="349" spans="3:19" ht="22.5" customHeight="1" x14ac:dyDescent="0.25">
      <c r="C349" s="232"/>
      <c r="D349" s="232"/>
      <c r="E349" s="232"/>
      <c r="F349" s="232"/>
      <c r="G349" s="122"/>
      <c r="H349" s="121"/>
      <c r="I349" s="232"/>
      <c r="J349" s="232"/>
      <c r="K349" s="232"/>
      <c r="L349" s="232"/>
      <c r="M349" s="122"/>
      <c r="N349" s="211" t="str">
        <f t="shared" si="5"/>
        <v xml:space="preserve">          GROUP</v>
      </c>
      <c r="O349" s="233"/>
      <c r="P349" s="233"/>
      <c r="Q349" s="233"/>
      <c r="R349" s="233"/>
      <c r="S349" s="91"/>
    </row>
    <row r="350" spans="3:19" ht="22.5" customHeight="1" x14ac:dyDescent="0.25">
      <c r="C350" s="232"/>
      <c r="D350" s="232"/>
      <c r="E350" s="232"/>
      <c r="F350" s="232"/>
      <c r="G350" s="122"/>
      <c r="H350" s="121"/>
      <c r="I350" s="232"/>
      <c r="J350" s="232"/>
      <c r="K350" s="232"/>
      <c r="L350" s="232"/>
      <c r="M350" s="122"/>
      <c r="N350" s="211" t="str">
        <f t="shared" si="5"/>
        <v xml:space="preserve">          GROUP</v>
      </c>
      <c r="O350" s="233"/>
      <c r="P350" s="233"/>
      <c r="Q350" s="233"/>
      <c r="R350" s="233"/>
      <c r="S350" s="91"/>
    </row>
    <row r="351" spans="3:19" ht="22.5" customHeight="1" x14ac:dyDescent="0.25">
      <c r="C351" s="232"/>
      <c r="D351" s="232"/>
      <c r="E351" s="232"/>
      <c r="F351" s="232"/>
      <c r="G351" s="122"/>
      <c r="H351" s="121"/>
      <c r="I351" s="232"/>
      <c r="J351" s="232"/>
      <c r="K351" s="232"/>
      <c r="L351" s="232"/>
      <c r="M351" s="122"/>
      <c r="N351" s="211" t="str">
        <f t="shared" si="5"/>
        <v xml:space="preserve">          GROUP</v>
      </c>
      <c r="O351" s="233"/>
      <c r="P351" s="233"/>
      <c r="Q351" s="233"/>
      <c r="R351" s="233"/>
      <c r="S351" s="91"/>
    </row>
    <row r="352" spans="3:19" ht="22.5" customHeight="1" x14ac:dyDescent="0.25">
      <c r="C352" s="232"/>
      <c r="D352" s="232"/>
      <c r="E352" s="232"/>
      <c r="F352" s="232"/>
      <c r="G352" s="122"/>
      <c r="H352" s="121"/>
      <c r="I352" s="232"/>
      <c r="J352" s="232"/>
      <c r="K352" s="232"/>
      <c r="L352" s="232"/>
      <c r="M352" s="122"/>
      <c r="N352" s="211" t="str">
        <f t="shared" si="5"/>
        <v xml:space="preserve">          GROUP</v>
      </c>
      <c r="O352" s="233"/>
      <c r="P352" s="233"/>
      <c r="Q352" s="233"/>
      <c r="R352" s="233"/>
      <c r="S352" s="91"/>
    </row>
    <row r="353" spans="3:19" ht="22.5" customHeight="1" x14ac:dyDescent="0.25">
      <c r="C353" s="232"/>
      <c r="D353" s="232"/>
      <c r="E353" s="232"/>
      <c r="F353" s="232"/>
      <c r="G353" s="122"/>
      <c r="H353" s="121"/>
      <c r="I353" s="232"/>
      <c r="J353" s="232"/>
      <c r="K353" s="232"/>
      <c r="L353" s="232"/>
      <c r="M353" s="122"/>
      <c r="N353" s="211" t="str">
        <f t="shared" si="5"/>
        <v xml:space="preserve">          GROUP</v>
      </c>
      <c r="O353" s="233"/>
      <c r="P353" s="233"/>
      <c r="Q353" s="233"/>
      <c r="R353" s="233"/>
      <c r="S353" s="91"/>
    </row>
    <row r="354" spans="3:19" ht="22.5" customHeight="1" x14ac:dyDescent="0.25">
      <c r="C354" s="232"/>
      <c r="D354" s="232"/>
      <c r="E354" s="232"/>
      <c r="F354" s="232"/>
      <c r="G354" s="122"/>
      <c r="H354" s="121"/>
      <c r="I354" s="232"/>
      <c r="J354" s="232"/>
      <c r="K354" s="232"/>
      <c r="L354" s="232"/>
      <c r="M354" s="122"/>
      <c r="N354" s="211" t="str">
        <f t="shared" si="5"/>
        <v xml:space="preserve">          GROUP</v>
      </c>
      <c r="O354" s="233"/>
      <c r="P354" s="233"/>
      <c r="Q354" s="233"/>
      <c r="R354" s="233"/>
      <c r="S354" s="91"/>
    </row>
    <row r="355" spans="3:19" ht="22.5" customHeight="1" x14ac:dyDescent="0.25">
      <c r="C355" s="232"/>
      <c r="D355" s="232"/>
      <c r="E355" s="232"/>
      <c r="F355" s="232"/>
      <c r="G355" s="122"/>
      <c r="H355" s="121"/>
      <c r="I355" s="232"/>
      <c r="J355" s="232"/>
      <c r="K355" s="232"/>
      <c r="L355" s="232"/>
      <c r="M355" s="122"/>
      <c r="N355" s="211" t="str">
        <f t="shared" si="5"/>
        <v xml:space="preserve">          GROUP</v>
      </c>
      <c r="O355" s="233"/>
      <c r="P355" s="233"/>
      <c r="Q355" s="233"/>
      <c r="R355" s="233"/>
      <c r="S355" s="91"/>
    </row>
    <row r="356" spans="3:19" ht="22.5" customHeight="1" x14ac:dyDescent="0.25">
      <c r="C356" s="232"/>
      <c r="D356" s="232"/>
      <c r="E356" s="232"/>
      <c r="F356" s="232"/>
      <c r="G356" s="122"/>
      <c r="H356" s="121"/>
      <c r="I356" s="232"/>
      <c r="J356" s="232"/>
      <c r="K356" s="232"/>
      <c r="L356" s="232"/>
      <c r="M356" s="122"/>
      <c r="N356" s="211" t="str">
        <f t="shared" si="5"/>
        <v xml:space="preserve">          GROUP</v>
      </c>
      <c r="O356" s="233"/>
      <c r="P356" s="233"/>
      <c r="Q356" s="233"/>
      <c r="R356" s="233"/>
      <c r="S356" s="91"/>
    </row>
    <row r="357" spans="3:19" ht="22.5" customHeight="1" x14ac:dyDescent="0.25">
      <c r="C357" s="232"/>
      <c r="D357" s="232"/>
      <c r="E357" s="232"/>
      <c r="F357" s="232"/>
      <c r="G357" s="122"/>
      <c r="H357" s="121"/>
      <c r="I357" s="232"/>
      <c r="J357" s="232"/>
      <c r="K357" s="232"/>
      <c r="L357" s="232"/>
      <c r="M357" s="122"/>
      <c r="N357" s="211" t="str">
        <f t="shared" si="5"/>
        <v xml:space="preserve">          GROUP</v>
      </c>
      <c r="O357" s="233"/>
      <c r="P357" s="233"/>
      <c r="Q357" s="233"/>
      <c r="R357" s="233"/>
      <c r="S357" s="91"/>
    </row>
    <row r="358" spans="3:19" ht="22.5" customHeight="1" x14ac:dyDescent="0.25">
      <c r="C358" s="232"/>
      <c r="D358" s="232"/>
      <c r="E358" s="232"/>
      <c r="F358" s="232"/>
      <c r="G358" s="122"/>
      <c r="H358" s="121"/>
      <c r="I358" s="232"/>
      <c r="J358" s="232"/>
      <c r="K358" s="232"/>
      <c r="L358" s="232"/>
      <c r="M358" s="122"/>
      <c r="N358" s="211" t="str">
        <f t="shared" si="5"/>
        <v xml:space="preserve">          GROUP</v>
      </c>
      <c r="O358" s="233"/>
      <c r="P358" s="233"/>
      <c r="Q358" s="233"/>
      <c r="R358" s="233"/>
      <c r="S358" s="91"/>
    </row>
    <row r="359" spans="3:19" ht="22.5" customHeight="1" x14ac:dyDescent="0.25">
      <c r="C359" s="232"/>
      <c r="D359" s="232"/>
      <c r="E359" s="232"/>
      <c r="F359" s="232"/>
      <c r="G359" s="122"/>
      <c r="H359" s="121"/>
      <c r="I359" s="232"/>
      <c r="J359" s="232"/>
      <c r="K359" s="232"/>
      <c r="L359" s="232"/>
      <c r="M359" s="122"/>
      <c r="N359" s="211" t="str">
        <f t="shared" si="5"/>
        <v xml:space="preserve">          GROUP</v>
      </c>
      <c r="O359" s="233"/>
      <c r="P359" s="233"/>
      <c r="Q359" s="233"/>
      <c r="R359" s="233"/>
      <c r="S359" s="91"/>
    </row>
    <row r="360" spans="3:19" ht="22.5" customHeight="1" x14ac:dyDescent="0.25">
      <c r="C360" s="232"/>
      <c r="D360" s="232"/>
      <c r="E360" s="232"/>
      <c r="F360" s="232"/>
      <c r="G360" s="122"/>
      <c r="H360" s="121"/>
      <c r="I360" s="232"/>
      <c r="J360" s="232"/>
      <c r="K360" s="232"/>
      <c r="L360" s="232"/>
      <c r="M360" s="122"/>
      <c r="N360" s="211" t="str">
        <f t="shared" si="5"/>
        <v xml:space="preserve">          GROUP</v>
      </c>
      <c r="O360" s="233"/>
      <c r="P360" s="233"/>
      <c r="Q360" s="233"/>
      <c r="R360" s="233"/>
      <c r="S360" s="91"/>
    </row>
    <row r="361" spans="3:19" ht="22.5" customHeight="1" x14ac:dyDescent="0.25">
      <c r="C361" s="232"/>
      <c r="D361" s="232"/>
      <c r="E361" s="232"/>
      <c r="F361" s="232"/>
      <c r="G361" s="122"/>
      <c r="H361" s="121"/>
      <c r="I361" s="232"/>
      <c r="J361" s="232"/>
      <c r="K361" s="232"/>
      <c r="L361" s="232"/>
      <c r="M361" s="122"/>
      <c r="N361" s="211" t="str">
        <f t="shared" si="5"/>
        <v xml:space="preserve">          GROUP</v>
      </c>
      <c r="O361" s="233"/>
      <c r="P361" s="233"/>
      <c r="Q361" s="233"/>
      <c r="R361" s="233"/>
      <c r="S361" s="91"/>
    </row>
    <row r="362" spans="3:19" ht="22.5" customHeight="1" x14ac:dyDescent="0.25">
      <c r="C362" s="232"/>
      <c r="D362" s="232"/>
      <c r="E362" s="232"/>
      <c r="F362" s="232"/>
      <c r="G362" s="122"/>
      <c r="H362" s="121"/>
      <c r="I362" s="232"/>
      <c r="J362" s="232"/>
      <c r="K362" s="232"/>
      <c r="L362" s="232"/>
      <c r="M362" s="122"/>
      <c r="N362" s="211" t="str">
        <f t="shared" si="5"/>
        <v xml:space="preserve">          GROUP</v>
      </c>
      <c r="O362" s="233"/>
      <c r="P362" s="233"/>
      <c r="Q362" s="233"/>
      <c r="R362" s="233"/>
      <c r="S362" s="91"/>
    </row>
    <row r="363" spans="3:19" ht="22.5" customHeight="1" x14ac:dyDescent="0.25">
      <c r="C363" s="232"/>
      <c r="D363" s="232"/>
      <c r="E363" s="232"/>
      <c r="F363" s="232"/>
      <c r="G363" s="122"/>
      <c r="H363" s="121"/>
      <c r="I363" s="232"/>
      <c r="J363" s="232"/>
      <c r="K363" s="232"/>
      <c r="L363" s="232"/>
      <c r="M363" s="122"/>
      <c r="N363" s="211" t="str">
        <f t="shared" si="5"/>
        <v xml:space="preserve">          GROUP</v>
      </c>
      <c r="O363" s="233"/>
      <c r="P363" s="233"/>
      <c r="Q363" s="233"/>
      <c r="R363" s="233"/>
      <c r="S363" s="91"/>
    </row>
    <row r="364" spans="3:19" ht="22.5" customHeight="1" x14ac:dyDescent="0.25">
      <c r="C364" s="232"/>
      <c r="D364" s="232"/>
      <c r="E364" s="232"/>
      <c r="F364" s="232"/>
      <c r="G364" s="122"/>
      <c r="H364" s="121"/>
      <c r="I364" s="232"/>
      <c r="J364" s="232"/>
      <c r="K364" s="232"/>
      <c r="L364" s="232"/>
      <c r="M364" s="122"/>
      <c r="N364" s="211" t="str">
        <f t="shared" si="5"/>
        <v xml:space="preserve">          GROUP</v>
      </c>
      <c r="O364" s="233"/>
      <c r="P364" s="233"/>
      <c r="Q364" s="233"/>
      <c r="R364" s="233"/>
      <c r="S364" s="91"/>
    </row>
    <row r="365" spans="3:19" ht="22.5" customHeight="1" x14ac:dyDescent="0.25">
      <c r="C365" s="232"/>
      <c r="D365" s="232"/>
      <c r="E365" s="232"/>
      <c r="F365" s="232"/>
      <c r="G365" s="122"/>
      <c r="H365" s="121"/>
      <c r="I365" s="232"/>
      <c r="J365" s="232"/>
      <c r="K365" s="232"/>
      <c r="L365" s="232"/>
      <c r="M365" s="122"/>
      <c r="N365" s="211" t="str">
        <f t="shared" si="5"/>
        <v xml:space="preserve">          GROUP</v>
      </c>
      <c r="O365" s="233"/>
      <c r="P365" s="233"/>
      <c r="Q365" s="233"/>
      <c r="R365" s="233"/>
      <c r="S365" s="91"/>
    </row>
    <row r="366" spans="3:19" ht="22.5" customHeight="1" x14ac:dyDescent="0.25">
      <c r="C366" s="232"/>
      <c r="D366" s="232"/>
      <c r="E366" s="232"/>
      <c r="F366" s="232"/>
      <c r="G366" s="122"/>
      <c r="H366" s="121"/>
      <c r="I366" s="232"/>
      <c r="J366" s="232"/>
      <c r="K366" s="232"/>
      <c r="L366" s="232"/>
      <c r="M366" s="122"/>
      <c r="N366" s="211" t="str">
        <f t="shared" si="5"/>
        <v xml:space="preserve">          GROUP</v>
      </c>
      <c r="O366" s="233"/>
      <c r="P366" s="233"/>
      <c r="Q366" s="233"/>
      <c r="R366" s="233"/>
      <c r="S366" s="91"/>
    </row>
    <row r="367" spans="3:19" ht="22.5" customHeight="1" x14ac:dyDescent="0.25">
      <c r="C367" s="232"/>
      <c r="D367" s="232"/>
      <c r="E367" s="232"/>
      <c r="F367" s="232"/>
      <c r="G367" s="122"/>
      <c r="H367" s="121"/>
      <c r="I367" s="232"/>
      <c r="J367" s="232"/>
      <c r="K367" s="232"/>
      <c r="L367" s="232"/>
      <c r="M367" s="122"/>
      <c r="N367" s="211" t="str">
        <f t="shared" si="5"/>
        <v xml:space="preserve">          GROUP</v>
      </c>
      <c r="O367" s="233"/>
      <c r="P367" s="233"/>
      <c r="Q367" s="233"/>
      <c r="R367" s="233"/>
      <c r="S367" s="91"/>
    </row>
    <row r="368" spans="3:19" ht="22.5" customHeight="1" x14ac:dyDescent="0.25">
      <c r="C368" s="232"/>
      <c r="D368" s="232"/>
      <c r="E368" s="232"/>
      <c r="F368" s="232"/>
      <c r="G368" s="122"/>
      <c r="H368" s="121"/>
      <c r="I368" s="232"/>
      <c r="J368" s="232"/>
      <c r="K368" s="232"/>
      <c r="L368" s="232"/>
      <c r="M368" s="122"/>
      <c r="N368" s="211" t="str">
        <f t="shared" si="5"/>
        <v xml:space="preserve">          GROUP</v>
      </c>
      <c r="O368" s="233"/>
      <c r="P368" s="233"/>
      <c r="Q368" s="233"/>
      <c r="R368" s="233"/>
      <c r="S368" s="91"/>
    </row>
    <row r="369" spans="3:19" ht="22.5" customHeight="1" x14ac:dyDescent="0.25">
      <c r="C369" s="232"/>
      <c r="D369" s="232"/>
      <c r="E369" s="232"/>
      <c r="F369" s="232"/>
      <c r="G369" s="122"/>
      <c r="H369" s="121"/>
      <c r="I369" s="232"/>
      <c r="J369" s="232"/>
      <c r="K369" s="232"/>
      <c r="L369" s="232"/>
      <c r="M369" s="122"/>
      <c r="N369" s="211" t="str">
        <f t="shared" si="5"/>
        <v xml:space="preserve">          GROUP</v>
      </c>
      <c r="O369" s="233"/>
      <c r="P369" s="233"/>
      <c r="Q369" s="233"/>
      <c r="R369" s="233"/>
      <c r="S369" s="91"/>
    </row>
    <row r="370" spans="3:19" ht="22.5" customHeight="1" x14ac:dyDescent="0.25">
      <c r="C370" s="232"/>
      <c r="D370" s="232"/>
      <c r="E370" s="232"/>
      <c r="F370" s="232"/>
      <c r="G370" s="122"/>
      <c r="H370" s="121"/>
      <c r="I370" s="232"/>
      <c r="J370" s="232"/>
      <c r="K370" s="232"/>
      <c r="L370" s="232"/>
      <c r="M370" s="122"/>
      <c r="N370" s="211" t="str">
        <f t="shared" si="5"/>
        <v xml:space="preserve">          GROUP</v>
      </c>
      <c r="O370" s="233"/>
      <c r="P370" s="233"/>
      <c r="Q370" s="233"/>
      <c r="R370" s="233"/>
      <c r="S370" s="91"/>
    </row>
    <row r="371" spans="3:19" ht="22.5" customHeight="1" x14ac:dyDescent="0.25">
      <c r="C371" s="232"/>
      <c r="D371" s="232"/>
      <c r="E371" s="232"/>
      <c r="F371" s="232"/>
      <c r="G371" s="122"/>
      <c r="H371" s="121"/>
      <c r="I371" s="232"/>
      <c r="J371" s="232"/>
      <c r="K371" s="232"/>
      <c r="L371" s="232"/>
      <c r="M371" s="122"/>
      <c r="N371" s="211" t="str">
        <f t="shared" si="5"/>
        <v xml:space="preserve">          GROUP</v>
      </c>
      <c r="O371" s="233"/>
      <c r="P371" s="233"/>
      <c r="Q371" s="233"/>
      <c r="R371" s="233"/>
      <c r="S371" s="91"/>
    </row>
    <row r="372" spans="3:19" ht="22.5" customHeight="1" x14ac:dyDescent="0.25">
      <c r="C372" s="232"/>
      <c r="D372" s="232"/>
      <c r="E372" s="232"/>
      <c r="F372" s="232"/>
      <c r="G372" s="122"/>
      <c r="H372" s="121"/>
      <c r="I372" s="232"/>
      <c r="J372" s="232"/>
      <c r="K372" s="232"/>
      <c r="L372" s="232"/>
      <c r="M372" s="122"/>
      <c r="N372" s="211" t="str">
        <f t="shared" si="5"/>
        <v xml:space="preserve">          GROUP</v>
      </c>
      <c r="O372" s="233"/>
      <c r="P372" s="233"/>
      <c r="Q372" s="233"/>
      <c r="R372" s="233"/>
      <c r="S372" s="91"/>
    </row>
    <row r="373" spans="3:19" ht="22.5" customHeight="1" x14ac:dyDescent="0.25">
      <c r="C373" s="232"/>
      <c r="D373" s="232"/>
      <c r="E373" s="232"/>
      <c r="F373" s="232"/>
      <c r="G373" s="122"/>
      <c r="H373" s="121"/>
      <c r="I373" s="232"/>
      <c r="J373" s="232"/>
      <c r="K373" s="232"/>
      <c r="L373" s="232"/>
      <c r="M373" s="122"/>
      <c r="N373" s="211" t="str">
        <f t="shared" si="5"/>
        <v xml:space="preserve">          GROUP</v>
      </c>
      <c r="O373" s="233"/>
      <c r="P373" s="233"/>
      <c r="Q373" s="233"/>
      <c r="R373" s="233"/>
      <c r="S373" s="91"/>
    </row>
    <row r="374" spans="3:19" ht="22.5" customHeight="1" x14ac:dyDescent="0.25">
      <c r="C374" s="232"/>
      <c r="D374" s="232"/>
      <c r="E374" s="232"/>
      <c r="F374" s="232"/>
      <c r="G374" s="122"/>
      <c r="H374" s="121"/>
      <c r="I374" s="232"/>
      <c r="J374" s="232"/>
      <c r="K374" s="232"/>
      <c r="L374" s="232"/>
      <c r="M374" s="122"/>
      <c r="N374" s="211" t="str">
        <f t="shared" si="5"/>
        <v xml:space="preserve">          GROUP</v>
      </c>
      <c r="O374" s="233"/>
      <c r="P374" s="233"/>
      <c r="Q374" s="233"/>
      <c r="R374" s="233"/>
      <c r="S374" s="91"/>
    </row>
    <row r="375" spans="3:19" ht="22.5" customHeight="1" x14ac:dyDescent="0.25">
      <c r="C375" s="232"/>
      <c r="D375" s="232"/>
      <c r="E375" s="232"/>
      <c r="F375" s="232"/>
      <c r="G375" s="122"/>
      <c r="H375" s="121"/>
      <c r="I375" s="232"/>
      <c r="J375" s="232"/>
      <c r="K375" s="232"/>
      <c r="L375" s="232"/>
      <c r="M375" s="122"/>
      <c r="N375" s="211" t="str">
        <f t="shared" si="5"/>
        <v xml:space="preserve">          GROUP</v>
      </c>
      <c r="O375" s="233"/>
      <c r="P375" s="233"/>
      <c r="Q375" s="233"/>
      <c r="R375" s="233"/>
      <c r="S375" s="91"/>
    </row>
    <row r="376" spans="3:19" ht="22.5" customHeight="1" x14ac:dyDescent="0.25">
      <c r="C376" s="232"/>
      <c r="D376" s="232"/>
      <c r="E376" s="232"/>
      <c r="F376" s="232"/>
      <c r="G376" s="122"/>
      <c r="H376" s="121"/>
      <c r="I376" s="232"/>
      <c r="J376" s="232"/>
      <c r="K376" s="232"/>
      <c r="L376" s="232"/>
      <c r="M376" s="122"/>
      <c r="N376" s="211" t="str">
        <f t="shared" si="5"/>
        <v xml:space="preserve">          GROUP</v>
      </c>
      <c r="O376" s="233"/>
      <c r="P376" s="233"/>
      <c r="Q376" s="233"/>
      <c r="R376" s="233"/>
      <c r="S376" s="91"/>
    </row>
    <row r="377" spans="3:19" ht="22.5" customHeight="1" x14ac:dyDescent="0.25">
      <c r="C377" s="232"/>
      <c r="D377" s="232"/>
      <c r="E377" s="232"/>
      <c r="F377" s="232"/>
      <c r="G377" s="122"/>
      <c r="H377" s="121"/>
      <c r="I377" s="232"/>
      <c r="J377" s="232"/>
      <c r="K377" s="232"/>
      <c r="L377" s="232"/>
      <c r="M377" s="122"/>
      <c r="N377" s="211" t="str">
        <f t="shared" si="5"/>
        <v xml:space="preserve">          GROUP</v>
      </c>
      <c r="O377" s="233"/>
      <c r="P377" s="233"/>
      <c r="Q377" s="233"/>
      <c r="R377" s="233"/>
      <c r="S377" s="91"/>
    </row>
    <row r="378" spans="3:19" ht="22.5" customHeight="1" x14ac:dyDescent="0.25">
      <c r="C378" s="232"/>
      <c r="D378" s="232"/>
      <c r="E378" s="232"/>
      <c r="F378" s="232"/>
      <c r="G378" s="122"/>
      <c r="H378" s="121"/>
      <c r="I378" s="232"/>
      <c r="J378" s="232"/>
      <c r="K378" s="232"/>
      <c r="L378" s="232"/>
      <c r="M378" s="122"/>
      <c r="N378" s="211" t="str">
        <f t="shared" si="5"/>
        <v xml:space="preserve">          GROUP</v>
      </c>
      <c r="O378" s="233"/>
      <c r="P378" s="233"/>
      <c r="Q378" s="233"/>
      <c r="R378" s="233"/>
      <c r="S378" s="91"/>
    </row>
    <row r="379" spans="3:19" ht="22.5" customHeight="1" x14ac:dyDescent="0.25">
      <c r="C379" s="232"/>
      <c r="D379" s="232"/>
      <c r="E379" s="232"/>
      <c r="F379" s="232"/>
      <c r="G379" s="122"/>
      <c r="H379" s="121"/>
      <c r="I379" s="232"/>
      <c r="J379" s="232"/>
      <c r="K379" s="232"/>
      <c r="L379" s="232"/>
      <c r="M379" s="122"/>
      <c r="N379" s="211" t="str">
        <f t="shared" si="5"/>
        <v xml:space="preserve">          GROUP</v>
      </c>
      <c r="O379" s="233"/>
      <c r="P379" s="233"/>
      <c r="Q379" s="233"/>
      <c r="R379" s="233"/>
      <c r="S379" s="91"/>
    </row>
    <row r="380" spans="3:19" ht="22.5" customHeight="1" x14ac:dyDescent="0.25">
      <c r="C380" s="232"/>
      <c r="D380" s="232"/>
      <c r="E380" s="232"/>
      <c r="F380" s="232"/>
      <c r="G380" s="122"/>
      <c r="H380" s="121"/>
      <c r="I380" s="232"/>
      <c r="J380" s="232"/>
      <c r="K380" s="232"/>
      <c r="L380" s="232"/>
      <c r="M380" s="122"/>
      <c r="N380" s="211" t="str">
        <f t="shared" si="5"/>
        <v xml:space="preserve">          GROUP</v>
      </c>
      <c r="O380" s="233"/>
      <c r="P380" s="233"/>
      <c r="Q380" s="233"/>
      <c r="R380" s="233"/>
      <c r="S380" s="91"/>
    </row>
    <row r="381" spans="3:19" ht="22.5" customHeight="1" x14ac:dyDescent="0.25">
      <c r="C381" s="232"/>
      <c r="D381" s="232"/>
      <c r="E381" s="232"/>
      <c r="F381" s="232"/>
      <c r="G381" s="122"/>
      <c r="H381" s="121"/>
      <c r="I381" s="232"/>
      <c r="J381" s="232"/>
      <c r="K381" s="232"/>
      <c r="L381" s="232"/>
      <c r="M381" s="122"/>
      <c r="N381" s="211" t="str">
        <f t="shared" si="5"/>
        <v xml:space="preserve">          GROUP</v>
      </c>
      <c r="O381" s="233"/>
      <c r="P381" s="233"/>
      <c r="Q381" s="233"/>
      <c r="R381" s="233"/>
      <c r="S381" s="91"/>
    </row>
    <row r="382" spans="3:19" ht="22.5" customHeight="1" x14ac:dyDescent="0.25">
      <c r="C382" s="232"/>
      <c r="D382" s="232"/>
      <c r="E382" s="232"/>
      <c r="F382" s="232"/>
      <c r="G382" s="122"/>
      <c r="H382" s="121"/>
      <c r="I382" s="232"/>
      <c r="J382" s="232"/>
      <c r="K382" s="232"/>
      <c r="L382" s="232"/>
      <c r="M382" s="122"/>
      <c r="N382" s="211" t="str">
        <f t="shared" si="5"/>
        <v xml:space="preserve">          GROUP</v>
      </c>
      <c r="O382" s="233"/>
      <c r="P382" s="233"/>
      <c r="Q382" s="233"/>
      <c r="R382" s="233"/>
      <c r="S382" s="91"/>
    </row>
    <row r="383" spans="3:19" ht="22.5" customHeight="1" x14ac:dyDescent="0.25">
      <c r="C383" s="232"/>
      <c r="D383" s="232"/>
      <c r="E383" s="232"/>
      <c r="F383" s="232"/>
      <c r="G383" s="122"/>
      <c r="H383" s="121"/>
      <c r="I383" s="232"/>
      <c r="J383" s="232"/>
      <c r="K383" s="232"/>
      <c r="L383" s="232"/>
      <c r="M383" s="122"/>
      <c r="N383" s="211" t="str">
        <f t="shared" si="5"/>
        <v xml:space="preserve">          GROUP</v>
      </c>
      <c r="O383" s="233"/>
      <c r="P383" s="233"/>
      <c r="Q383" s="233"/>
      <c r="R383" s="233"/>
      <c r="S383" s="91"/>
    </row>
    <row r="384" spans="3:19" ht="22.5" customHeight="1" x14ac:dyDescent="0.25">
      <c r="C384" s="232"/>
      <c r="D384" s="232"/>
      <c r="E384" s="232"/>
      <c r="F384" s="232"/>
      <c r="G384" s="122"/>
      <c r="H384" s="121"/>
      <c r="I384" s="232"/>
      <c r="J384" s="232"/>
      <c r="K384" s="232"/>
      <c r="L384" s="232"/>
      <c r="M384" s="122"/>
      <c r="N384" s="211" t="str">
        <f t="shared" si="5"/>
        <v xml:space="preserve">          GROUP</v>
      </c>
      <c r="O384" s="233"/>
      <c r="P384" s="233"/>
      <c r="Q384" s="233"/>
      <c r="R384" s="233"/>
      <c r="S384" s="91"/>
    </row>
    <row r="385" spans="3:19" ht="22.5" customHeight="1" x14ac:dyDescent="0.25">
      <c r="C385" s="232"/>
      <c r="D385" s="232"/>
      <c r="E385" s="232"/>
      <c r="F385" s="232"/>
      <c r="G385" s="122"/>
      <c r="H385" s="121"/>
      <c r="I385" s="232"/>
      <c r="J385" s="232"/>
      <c r="K385" s="232"/>
      <c r="L385" s="232"/>
      <c r="M385" s="122"/>
      <c r="N385" s="211" t="str">
        <f t="shared" si="5"/>
        <v xml:space="preserve">          GROUP</v>
      </c>
      <c r="O385" s="233"/>
      <c r="P385" s="233"/>
      <c r="Q385" s="233"/>
      <c r="R385" s="233"/>
      <c r="S385" s="91"/>
    </row>
    <row r="386" spans="3:19" ht="22.5" customHeight="1" x14ac:dyDescent="0.25">
      <c r="C386" s="232"/>
      <c r="D386" s="232"/>
      <c r="E386" s="232"/>
      <c r="F386" s="232"/>
      <c r="G386" s="122"/>
      <c r="H386" s="121"/>
      <c r="I386" s="232"/>
      <c r="J386" s="232"/>
      <c r="K386" s="232"/>
      <c r="L386" s="232"/>
      <c r="M386" s="122"/>
      <c r="N386" s="211" t="str">
        <f t="shared" si="5"/>
        <v xml:space="preserve">          GROUP</v>
      </c>
      <c r="O386" s="233"/>
      <c r="P386" s="233"/>
      <c r="Q386" s="233"/>
      <c r="R386" s="233"/>
      <c r="S386" s="91"/>
    </row>
    <row r="387" spans="3:19" ht="22.5" customHeight="1" x14ac:dyDescent="0.25">
      <c r="C387" s="232"/>
      <c r="D387" s="232"/>
      <c r="E387" s="232"/>
      <c r="F387" s="232"/>
      <c r="G387" s="122"/>
      <c r="H387" s="121"/>
      <c r="I387" s="232"/>
      <c r="J387" s="232"/>
      <c r="K387" s="232"/>
      <c r="L387" s="232"/>
      <c r="M387" s="122"/>
      <c r="N387" s="211" t="str">
        <f t="shared" si="5"/>
        <v xml:space="preserve">          GROUP</v>
      </c>
      <c r="O387" s="233"/>
      <c r="P387" s="233"/>
      <c r="Q387" s="233"/>
      <c r="R387" s="233"/>
      <c r="S387" s="91"/>
    </row>
    <row r="388" spans="3:19" ht="22.5" customHeight="1" x14ac:dyDescent="0.25">
      <c r="C388" s="232"/>
      <c r="D388" s="232"/>
      <c r="E388" s="232"/>
      <c r="F388" s="232"/>
      <c r="G388" s="122"/>
      <c r="H388" s="121"/>
      <c r="I388" s="232"/>
      <c r="J388" s="232"/>
      <c r="K388" s="232"/>
      <c r="L388" s="232"/>
      <c r="M388" s="122"/>
      <c r="N388" s="211" t="str">
        <f t="shared" si="5"/>
        <v xml:space="preserve">          GROUP</v>
      </c>
      <c r="O388" s="233"/>
      <c r="P388" s="233"/>
      <c r="Q388" s="233"/>
      <c r="R388" s="233"/>
      <c r="S388" s="91"/>
    </row>
    <row r="389" spans="3:19" ht="22.5" customHeight="1" x14ac:dyDescent="0.25">
      <c r="C389" s="232"/>
      <c r="D389" s="232"/>
      <c r="E389" s="232"/>
      <c r="F389" s="232"/>
      <c r="G389" s="122"/>
      <c r="H389" s="121"/>
      <c r="I389" s="232"/>
      <c r="J389" s="232"/>
      <c r="K389" s="232"/>
      <c r="L389" s="232"/>
      <c r="M389" s="122"/>
      <c r="N389" s="211" t="str">
        <f t="shared" si="5"/>
        <v xml:space="preserve">          GROUP</v>
      </c>
      <c r="O389" s="233"/>
      <c r="P389" s="233"/>
      <c r="Q389" s="233"/>
      <c r="R389" s="233"/>
      <c r="S389" s="91"/>
    </row>
    <row r="390" spans="3:19" ht="22.5" customHeight="1" x14ac:dyDescent="0.25">
      <c r="C390" s="232"/>
      <c r="D390" s="232"/>
      <c r="E390" s="232"/>
      <c r="F390" s="232"/>
      <c r="G390" s="122"/>
      <c r="H390" s="121"/>
      <c r="I390" s="232"/>
      <c r="J390" s="232"/>
      <c r="K390" s="232"/>
      <c r="L390" s="232"/>
      <c r="M390" s="122"/>
      <c r="N390" s="211" t="str">
        <f t="shared" si="5"/>
        <v xml:space="preserve">          GROUP</v>
      </c>
      <c r="O390" s="233"/>
      <c r="P390" s="233"/>
      <c r="Q390" s="233"/>
      <c r="R390" s="233"/>
      <c r="S390" s="91"/>
    </row>
    <row r="391" spans="3:19" ht="22.5" customHeight="1" x14ac:dyDescent="0.25">
      <c r="C391" s="232"/>
      <c r="D391" s="232"/>
      <c r="E391" s="232"/>
      <c r="F391" s="232"/>
      <c r="G391" s="122"/>
      <c r="H391" s="121"/>
      <c r="I391" s="232"/>
      <c r="J391" s="232"/>
      <c r="K391" s="232"/>
      <c r="L391" s="232"/>
      <c r="M391" s="122"/>
      <c r="N391" s="211" t="str">
        <f t="shared" ref="N391:N454" si="6">IF(S391="","          GROUP",S391)</f>
        <v xml:space="preserve">          GROUP</v>
      </c>
      <c r="O391" s="233"/>
      <c r="P391" s="233"/>
      <c r="Q391" s="233"/>
      <c r="R391" s="233"/>
      <c r="S391" s="91"/>
    </row>
    <row r="392" spans="3:19" ht="22.5" customHeight="1" x14ac:dyDescent="0.25">
      <c r="C392" s="232"/>
      <c r="D392" s="232"/>
      <c r="E392" s="232"/>
      <c r="F392" s="232"/>
      <c r="G392" s="122"/>
      <c r="H392" s="121"/>
      <c r="I392" s="232"/>
      <c r="J392" s="232"/>
      <c r="K392" s="232"/>
      <c r="L392" s="232"/>
      <c r="M392" s="122"/>
      <c r="N392" s="211" t="str">
        <f t="shared" si="6"/>
        <v xml:space="preserve">          GROUP</v>
      </c>
      <c r="O392" s="233"/>
      <c r="P392" s="233"/>
      <c r="Q392" s="233"/>
      <c r="R392" s="233"/>
      <c r="S392" s="91"/>
    </row>
    <row r="393" spans="3:19" ht="22.5" customHeight="1" x14ac:dyDescent="0.25">
      <c r="C393" s="232"/>
      <c r="D393" s="232"/>
      <c r="E393" s="232"/>
      <c r="F393" s="232"/>
      <c r="G393" s="122"/>
      <c r="H393" s="121"/>
      <c r="I393" s="232"/>
      <c r="J393" s="232"/>
      <c r="K393" s="232"/>
      <c r="L393" s="232"/>
      <c r="M393" s="122"/>
      <c r="N393" s="211" t="str">
        <f t="shared" si="6"/>
        <v xml:space="preserve">          GROUP</v>
      </c>
      <c r="O393" s="233"/>
      <c r="P393" s="233"/>
      <c r="Q393" s="233"/>
      <c r="R393" s="233"/>
      <c r="S393" s="91"/>
    </row>
    <row r="394" spans="3:19" ht="22.5" customHeight="1" x14ac:dyDescent="0.25">
      <c r="C394" s="232"/>
      <c r="D394" s="232"/>
      <c r="E394" s="232"/>
      <c r="F394" s="232"/>
      <c r="G394" s="122"/>
      <c r="H394" s="121"/>
      <c r="I394" s="232"/>
      <c r="J394" s="232"/>
      <c r="K394" s="232"/>
      <c r="L394" s="232"/>
      <c r="M394" s="122"/>
      <c r="N394" s="211" t="str">
        <f t="shared" si="6"/>
        <v xml:space="preserve">          GROUP</v>
      </c>
      <c r="O394" s="233"/>
      <c r="P394" s="233"/>
      <c r="Q394" s="233"/>
      <c r="R394" s="233"/>
      <c r="S394" s="91"/>
    </row>
    <row r="395" spans="3:19" ht="22.5" customHeight="1" x14ac:dyDescent="0.25">
      <c r="C395" s="232"/>
      <c r="D395" s="232"/>
      <c r="E395" s="232"/>
      <c r="F395" s="232"/>
      <c r="G395" s="122"/>
      <c r="H395" s="121"/>
      <c r="I395" s="232"/>
      <c r="J395" s="232"/>
      <c r="K395" s="232"/>
      <c r="L395" s="232"/>
      <c r="M395" s="122"/>
      <c r="N395" s="211" t="str">
        <f t="shared" si="6"/>
        <v xml:space="preserve">          GROUP</v>
      </c>
      <c r="O395" s="233"/>
      <c r="P395" s="233"/>
      <c r="Q395" s="233"/>
      <c r="R395" s="233"/>
      <c r="S395" s="91"/>
    </row>
    <row r="396" spans="3:19" ht="22.5" customHeight="1" x14ac:dyDescent="0.25">
      <c r="C396" s="232"/>
      <c r="D396" s="232"/>
      <c r="E396" s="232"/>
      <c r="F396" s="232"/>
      <c r="G396" s="122"/>
      <c r="H396" s="121"/>
      <c r="I396" s="232"/>
      <c r="J396" s="232"/>
      <c r="K396" s="232"/>
      <c r="L396" s="232"/>
      <c r="M396" s="122"/>
      <c r="N396" s="211" t="str">
        <f t="shared" si="6"/>
        <v xml:space="preserve">          GROUP</v>
      </c>
      <c r="O396" s="233"/>
      <c r="P396" s="233"/>
      <c r="Q396" s="233"/>
      <c r="R396" s="233"/>
      <c r="S396" s="91"/>
    </row>
    <row r="397" spans="3:19" ht="22.5" customHeight="1" x14ac:dyDescent="0.25">
      <c r="C397" s="232"/>
      <c r="D397" s="232"/>
      <c r="E397" s="232"/>
      <c r="F397" s="232"/>
      <c r="G397" s="122"/>
      <c r="H397" s="121"/>
      <c r="I397" s="232"/>
      <c r="J397" s="232"/>
      <c r="K397" s="232"/>
      <c r="L397" s="232"/>
      <c r="M397" s="122"/>
      <c r="N397" s="211" t="str">
        <f t="shared" si="6"/>
        <v xml:space="preserve">          GROUP</v>
      </c>
      <c r="O397" s="233"/>
      <c r="P397" s="233"/>
      <c r="Q397" s="233"/>
      <c r="R397" s="233"/>
      <c r="S397" s="91"/>
    </row>
    <row r="398" spans="3:19" ht="22.5" customHeight="1" x14ac:dyDescent="0.25">
      <c r="C398" s="232"/>
      <c r="D398" s="232"/>
      <c r="E398" s="232"/>
      <c r="F398" s="232"/>
      <c r="G398" s="122"/>
      <c r="H398" s="121"/>
      <c r="I398" s="232"/>
      <c r="J398" s="232"/>
      <c r="K398" s="232"/>
      <c r="L398" s="232"/>
      <c r="M398" s="122"/>
      <c r="N398" s="211" t="str">
        <f t="shared" si="6"/>
        <v xml:space="preserve">          GROUP</v>
      </c>
      <c r="O398" s="233"/>
      <c r="P398" s="233"/>
      <c r="Q398" s="233"/>
      <c r="R398" s="233"/>
      <c r="S398" s="91"/>
    </row>
    <row r="399" spans="3:19" ht="22.5" customHeight="1" x14ac:dyDescent="0.25">
      <c r="C399" s="232"/>
      <c r="D399" s="232"/>
      <c r="E399" s="232"/>
      <c r="F399" s="232"/>
      <c r="G399" s="122"/>
      <c r="H399" s="121"/>
      <c r="I399" s="232"/>
      <c r="J399" s="232"/>
      <c r="K399" s="232"/>
      <c r="L399" s="232"/>
      <c r="M399" s="122"/>
      <c r="N399" s="211" t="str">
        <f t="shared" si="6"/>
        <v xml:space="preserve">          GROUP</v>
      </c>
      <c r="O399" s="233"/>
      <c r="P399" s="233"/>
      <c r="Q399" s="233"/>
      <c r="R399" s="233"/>
      <c r="S399" s="91"/>
    </row>
    <row r="400" spans="3:19" ht="22.5" customHeight="1" x14ac:dyDescent="0.25">
      <c r="C400" s="232"/>
      <c r="D400" s="232"/>
      <c r="E400" s="232"/>
      <c r="F400" s="232"/>
      <c r="G400" s="122"/>
      <c r="H400" s="121"/>
      <c r="I400" s="232"/>
      <c r="J400" s="232"/>
      <c r="K400" s="232"/>
      <c r="L400" s="232"/>
      <c r="M400" s="122"/>
      <c r="N400" s="211" t="str">
        <f t="shared" si="6"/>
        <v xml:space="preserve">          GROUP</v>
      </c>
      <c r="O400" s="233"/>
      <c r="P400" s="233"/>
      <c r="Q400" s="233"/>
      <c r="R400" s="233"/>
      <c r="S400" s="91"/>
    </row>
    <row r="401" spans="3:19" ht="22.5" customHeight="1" x14ac:dyDescent="0.25">
      <c r="C401" s="232"/>
      <c r="D401" s="232"/>
      <c r="E401" s="232"/>
      <c r="F401" s="232"/>
      <c r="G401" s="122"/>
      <c r="H401" s="121"/>
      <c r="I401" s="232"/>
      <c r="J401" s="232"/>
      <c r="K401" s="232"/>
      <c r="L401" s="232"/>
      <c r="M401" s="122"/>
      <c r="N401" s="211" t="str">
        <f t="shared" si="6"/>
        <v xml:space="preserve">          GROUP</v>
      </c>
      <c r="O401" s="233"/>
      <c r="P401" s="233"/>
      <c r="Q401" s="233"/>
      <c r="R401" s="233"/>
      <c r="S401" s="91"/>
    </row>
    <row r="402" spans="3:19" ht="22.5" customHeight="1" x14ac:dyDescent="0.25">
      <c r="C402" s="232"/>
      <c r="D402" s="232"/>
      <c r="E402" s="232"/>
      <c r="F402" s="232"/>
      <c r="G402" s="122"/>
      <c r="H402" s="121"/>
      <c r="I402" s="232"/>
      <c r="J402" s="232"/>
      <c r="K402" s="232"/>
      <c r="L402" s="232"/>
      <c r="M402" s="122"/>
      <c r="N402" s="211" t="str">
        <f t="shared" si="6"/>
        <v xml:space="preserve">          GROUP</v>
      </c>
      <c r="O402" s="233"/>
      <c r="P402" s="233"/>
      <c r="Q402" s="233"/>
      <c r="R402" s="233"/>
      <c r="S402" s="91"/>
    </row>
    <row r="403" spans="3:19" ht="22.5" customHeight="1" x14ac:dyDescent="0.25">
      <c r="C403" s="232"/>
      <c r="D403" s="232"/>
      <c r="E403" s="232"/>
      <c r="F403" s="232"/>
      <c r="G403" s="122"/>
      <c r="H403" s="121"/>
      <c r="I403" s="232"/>
      <c r="J403" s="232"/>
      <c r="K403" s="232"/>
      <c r="L403" s="232"/>
      <c r="M403" s="122"/>
      <c r="N403" s="211" t="str">
        <f t="shared" si="6"/>
        <v xml:space="preserve">          GROUP</v>
      </c>
      <c r="O403" s="233"/>
      <c r="P403" s="233"/>
      <c r="Q403" s="233"/>
      <c r="R403" s="233"/>
      <c r="S403" s="91"/>
    </row>
    <row r="404" spans="3:19" ht="22.5" customHeight="1" x14ac:dyDescent="0.25">
      <c r="C404" s="232"/>
      <c r="D404" s="232"/>
      <c r="E404" s="232"/>
      <c r="F404" s="232"/>
      <c r="G404" s="122"/>
      <c r="H404" s="121"/>
      <c r="I404" s="232"/>
      <c r="J404" s="232"/>
      <c r="K404" s="232"/>
      <c r="L404" s="232"/>
      <c r="M404" s="122"/>
      <c r="N404" s="211" t="str">
        <f t="shared" si="6"/>
        <v xml:space="preserve">          GROUP</v>
      </c>
      <c r="O404" s="233"/>
      <c r="P404" s="233"/>
      <c r="Q404" s="233"/>
      <c r="R404" s="233"/>
      <c r="S404" s="91"/>
    </row>
    <row r="405" spans="3:19" ht="22.5" customHeight="1" x14ac:dyDescent="0.25">
      <c r="C405" s="232"/>
      <c r="D405" s="232"/>
      <c r="E405" s="232"/>
      <c r="F405" s="232"/>
      <c r="G405" s="122"/>
      <c r="H405" s="121"/>
      <c r="I405" s="232"/>
      <c r="J405" s="232"/>
      <c r="K405" s="232"/>
      <c r="L405" s="232"/>
      <c r="M405" s="122"/>
      <c r="N405" s="211" t="str">
        <f t="shared" si="6"/>
        <v xml:space="preserve">          GROUP</v>
      </c>
      <c r="O405" s="233"/>
      <c r="P405" s="233"/>
      <c r="Q405" s="233"/>
      <c r="R405" s="233"/>
      <c r="S405" s="91"/>
    </row>
    <row r="406" spans="3:19" ht="22.5" customHeight="1" x14ac:dyDescent="0.25">
      <c r="C406" s="232"/>
      <c r="D406" s="232"/>
      <c r="E406" s="232"/>
      <c r="F406" s="232"/>
      <c r="G406" s="122"/>
      <c r="H406" s="121"/>
      <c r="I406" s="232"/>
      <c r="J406" s="232"/>
      <c r="K406" s="232"/>
      <c r="L406" s="232"/>
      <c r="M406" s="122"/>
      <c r="N406" s="211" t="str">
        <f t="shared" si="6"/>
        <v xml:space="preserve">          GROUP</v>
      </c>
      <c r="O406" s="233"/>
      <c r="P406" s="233"/>
      <c r="Q406" s="233"/>
      <c r="R406" s="233"/>
      <c r="S406" s="91"/>
    </row>
    <row r="407" spans="3:19" ht="22.5" customHeight="1" x14ac:dyDescent="0.25">
      <c r="C407" s="232"/>
      <c r="D407" s="232"/>
      <c r="E407" s="232"/>
      <c r="F407" s="232"/>
      <c r="G407" s="122"/>
      <c r="H407" s="121"/>
      <c r="I407" s="232"/>
      <c r="J407" s="232"/>
      <c r="K407" s="232"/>
      <c r="L407" s="232"/>
      <c r="M407" s="122"/>
      <c r="N407" s="211" t="str">
        <f t="shared" si="6"/>
        <v xml:space="preserve">          GROUP</v>
      </c>
      <c r="O407" s="233"/>
      <c r="P407" s="233"/>
      <c r="Q407" s="233"/>
      <c r="R407" s="233"/>
      <c r="S407" s="91"/>
    </row>
    <row r="408" spans="3:19" ht="22.5" customHeight="1" x14ac:dyDescent="0.25">
      <c r="C408" s="232"/>
      <c r="D408" s="232"/>
      <c r="E408" s="232"/>
      <c r="F408" s="232"/>
      <c r="G408" s="122"/>
      <c r="H408" s="121"/>
      <c r="I408" s="232"/>
      <c r="J408" s="232"/>
      <c r="K408" s="232"/>
      <c r="L408" s="232"/>
      <c r="M408" s="122"/>
      <c r="N408" s="211" t="str">
        <f t="shared" si="6"/>
        <v xml:space="preserve">          GROUP</v>
      </c>
      <c r="O408" s="233"/>
      <c r="P408" s="233"/>
      <c r="Q408" s="233"/>
      <c r="R408" s="233"/>
      <c r="S408" s="91"/>
    </row>
    <row r="409" spans="3:19" ht="22.5" customHeight="1" x14ac:dyDescent="0.25">
      <c r="C409" s="232"/>
      <c r="D409" s="232"/>
      <c r="E409" s="232"/>
      <c r="F409" s="232"/>
      <c r="G409" s="122"/>
      <c r="H409" s="121"/>
      <c r="I409" s="232"/>
      <c r="J409" s="232"/>
      <c r="K409" s="232"/>
      <c r="L409" s="232"/>
      <c r="M409" s="122"/>
      <c r="N409" s="211" t="str">
        <f t="shared" si="6"/>
        <v xml:space="preserve">          GROUP</v>
      </c>
      <c r="O409" s="233"/>
      <c r="P409" s="233"/>
      <c r="Q409" s="233"/>
      <c r="R409" s="233"/>
      <c r="S409" s="91"/>
    </row>
    <row r="410" spans="3:19" ht="22.5" customHeight="1" x14ac:dyDescent="0.25">
      <c r="C410" s="232"/>
      <c r="D410" s="232"/>
      <c r="E410" s="232"/>
      <c r="F410" s="232"/>
      <c r="G410" s="122"/>
      <c r="H410" s="121"/>
      <c r="I410" s="232"/>
      <c r="J410" s="232"/>
      <c r="K410" s="232"/>
      <c r="L410" s="232"/>
      <c r="M410" s="122"/>
      <c r="N410" s="211" t="str">
        <f t="shared" si="6"/>
        <v xml:space="preserve">          GROUP</v>
      </c>
      <c r="O410" s="233"/>
      <c r="P410" s="233"/>
      <c r="Q410" s="233"/>
      <c r="R410" s="233"/>
      <c r="S410" s="91"/>
    </row>
    <row r="411" spans="3:19" ht="22.5" customHeight="1" x14ac:dyDescent="0.25">
      <c r="C411" s="232"/>
      <c r="D411" s="232"/>
      <c r="E411" s="232"/>
      <c r="F411" s="232"/>
      <c r="G411" s="122"/>
      <c r="H411" s="121"/>
      <c r="I411" s="232"/>
      <c r="J411" s="232"/>
      <c r="K411" s="232"/>
      <c r="L411" s="232"/>
      <c r="M411" s="122"/>
      <c r="N411" s="211" t="str">
        <f t="shared" si="6"/>
        <v xml:space="preserve">          GROUP</v>
      </c>
      <c r="O411" s="233"/>
      <c r="P411" s="233"/>
      <c r="Q411" s="233"/>
      <c r="R411" s="233"/>
      <c r="S411" s="91"/>
    </row>
    <row r="412" spans="3:19" ht="22.5" customHeight="1" x14ac:dyDescent="0.25">
      <c r="C412" s="232"/>
      <c r="D412" s="232"/>
      <c r="E412" s="232"/>
      <c r="F412" s="232"/>
      <c r="G412" s="122"/>
      <c r="H412" s="121"/>
      <c r="I412" s="232"/>
      <c r="J412" s="232"/>
      <c r="K412" s="232"/>
      <c r="L412" s="232"/>
      <c r="M412" s="122"/>
      <c r="N412" s="211" t="str">
        <f t="shared" si="6"/>
        <v xml:space="preserve">          GROUP</v>
      </c>
      <c r="O412" s="233"/>
      <c r="P412" s="233"/>
      <c r="Q412" s="233"/>
      <c r="R412" s="233"/>
      <c r="S412" s="91"/>
    </row>
    <row r="413" spans="3:19" ht="22.5" customHeight="1" x14ac:dyDescent="0.25">
      <c r="C413" s="232"/>
      <c r="D413" s="232"/>
      <c r="E413" s="232"/>
      <c r="F413" s="232"/>
      <c r="G413" s="122"/>
      <c r="H413" s="121"/>
      <c r="I413" s="232"/>
      <c r="J413" s="232"/>
      <c r="K413" s="232"/>
      <c r="L413" s="232"/>
      <c r="M413" s="122"/>
      <c r="N413" s="211" t="str">
        <f t="shared" si="6"/>
        <v xml:space="preserve">          GROUP</v>
      </c>
      <c r="O413" s="233"/>
      <c r="P413" s="233"/>
      <c r="Q413" s="233"/>
      <c r="R413" s="233"/>
      <c r="S413" s="91"/>
    </row>
    <row r="414" spans="3:19" ht="22.5" customHeight="1" x14ac:dyDescent="0.25">
      <c r="C414" s="232"/>
      <c r="D414" s="232"/>
      <c r="E414" s="232"/>
      <c r="F414" s="232"/>
      <c r="G414" s="122"/>
      <c r="H414" s="121"/>
      <c r="I414" s="232"/>
      <c r="J414" s="232"/>
      <c r="K414" s="232"/>
      <c r="L414" s="232"/>
      <c r="M414" s="122"/>
      <c r="N414" s="211" t="str">
        <f t="shared" si="6"/>
        <v xml:space="preserve">          GROUP</v>
      </c>
      <c r="O414" s="233"/>
      <c r="P414" s="233"/>
      <c r="Q414" s="233"/>
      <c r="R414" s="233"/>
      <c r="S414" s="91"/>
    </row>
    <row r="415" spans="3:19" ht="22.5" customHeight="1" x14ac:dyDescent="0.25">
      <c r="C415" s="232"/>
      <c r="D415" s="232"/>
      <c r="E415" s="232"/>
      <c r="F415" s="232"/>
      <c r="G415" s="122"/>
      <c r="H415" s="121"/>
      <c r="I415" s="232"/>
      <c r="J415" s="232"/>
      <c r="K415" s="232"/>
      <c r="L415" s="232"/>
      <c r="M415" s="122"/>
      <c r="N415" s="211" t="str">
        <f t="shared" si="6"/>
        <v xml:space="preserve">          GROUP</v>
      </c>
      <c r="O415" s="233"/>
      <c r="P415" s="233"/>
      <c r="Q415" s="233"/>
      <c r="R415" s="233"/>
      <c r="S415" s="91"/>
    </row>
    <row r="416" spans="3:19" ht="22.5" customHeight="1" x14ac:dyDescent="0.25">
      <c r="C416" s="232"/>
      <c r="D416" s="232"/>
      <c r="E416" s="232"/>
      <c r="F416" s="232"/>
      <c r="G416" s="122"/>
      <c r="H416" s="121"/>
      <c r="I416" s="232"/>
      <c r="J416" s="232"/>
      <c r="K416" s="232"/>
      <c r="L416" s="232"/>
      <c r="M416" s="122"/>
      <c r="N416" s="211" t="str">
        <f t="shared" si="6"/>
        <v xml:space="preserve">          GROUP</v>
      </c>
      <c r="O416" s="233"/>
      <c r="P416" s="233"/>
      <c r="Q416" s="233"/>
      <c r="R416" s="233"/>
      <c r="S416" s="91"/>
    </row>
    <row r="417" spans="3:19" ht="22.5" customHeight="1" x14ac:dyDescent="0.25">
      <c r="C417" s="232"/>
      <c r="D417" s="232"/>
      <c r="E417" s="232"/>
      <c r="F417" s="232"/>
      <c r="G417" s="122"/>
      <c r="H417" s="121"/>
      <c r="I417" s="232"/>
      <c r="J417" s="232"/>
      <c r="K417" s="232"/>
      <c r="L417" s="232"/>
      <c r="M417" s="122"/>
      <c r="N417" s="211" t="str">
        <f t="shared" si="6"/>
        <v xml:space="preserve">          GROUP</v>
      </c>
      <c r="O417" s="233"/>
      <c r="P417" s="233"/>
      <c r="Q417" s="233"/>
      <c r="R417" s="233"/>
      <c r="S417" s="91"/>
    </row>
    <row r="418" spans="3:19" ht="22.5" customHeight="1" x14ac:dyDescent="0.25">
      <c r="C418" s="232"/>
      <c r="D418" s="232"/>
      <c r="E418" s="232"/>
      <c r="F418" s="232"/>
      <c r="G418" s="122"/>
      <c r="H418" s="121"/>
      <c r="I418" s="232"/>
      <c r="J418" s="232"/>
      <c r="K418" s="232"/>
      <c r="L418" s="232"/>
      <c r="M418" s="122"/>
      <c r="N418" s="211" t="str">
        <f t="shared" si="6"/>
        <v xml:space="preserve">          GROUP</v>
      </c>
      <c r="O418" s="233"/>
      <c r="P418" s="233"/>
      <c r="Q418" s="233"/>
      <c r="R418" s="233"/>
      <c r="S418" s="91"/>
    </row>
    <row r="419" spans="3:19" ht="22.5" customHeight="1" x14ac:dyDescent="0.25">
      <c r="C419" s="232"/>
      <c r="D419" s="232"/>
      <c r="E419" s="232"/>
      <c r="F419" s="232"/>
      <c r="G419" s="122"/>
      <c r="H419" s="121"/>
      <c r="I419" s="232"/>
      <c r="J419" s="232"/>
      <c r="K419" s="232"/>
      <c r="L419" s="232"/>
      <c r="M419" s="122"/>
      <c r="N419" s="211" t="str">
        <f t="shared" si="6"/>
        <v xml:space="preserve">          GROUP</v>
      </c>
      <c r="O419" s="233"/>
      <c r="P419" s="233"/>
      <c r="Q419" s="233"/>
      <c r="R419" s="233"/>
      <c r="S419" s="91"/>
    </row>
    <row r="420" spans="3:19" ht="22.5" customHeight="1" x14ac:dyDescent="0.25">
      <c r="C420" s="232"/>
      <c r="D420" s="232"/>
      <c r="E420" s="232"/>
      <c r="F420" s="232"/>
      <c r="G420" s="122"/>
      <c r="H420" s="121"/>
      <c r="I420" s="232"/>
      <c r="J420" s="232"/>
      <c r="K420" s="232"/>
      <c r="L420" s="232"/>
      <c r="M420" s="122"/>
      <c r="N420" s="211" t="str">
        <f t="shared" si="6"/>
        <v xml:space="preserve">          GROUP</v>
      </c>
      <c r="O420" s="233"/>
      <c r="P420" s="233"/>
      <c r="Q420" s="233"/>
      <c r="R420" s="233"/>
      <c r="S420" s="91"/>
    </row>
    <row r="421" spans="3:19" ht="22.5" customHeight="1" x14ac:dyDescent="0.25">
      <c r="C421" s="232"/>
      <c r="D421" s="232"/>
      <c r="E421" s="232"/>
      <c r="F421" s="232"/>
      <c r="G421" s="122"/>
      <c r="H421" s="121"/>
      <c r="I421" s="232"/>
      <c r="J421" s="232"/>
      <c r="K421" s="232"/>
      <c r="L421" s="232"/>
      <c r="M421" s="122"/>
      <c r="N421" s="211" t="str">
        <f t="shared" si="6"/>
        <v xml:space="preserve">          GROUP</v>
      </c>
      <c r="O421" s="233"/>
      <c r="P421" s="233"/>
      <c r="Q421" s="233"/>
      <c r="R421" s="233"/>
      <c r="S421" s="91"/>
    </row>
    <row r="422" spans="3:19" ht="22.5" customHeight="1" x14ac:dyDescent="0.25">
      <c r="C422" s="232"/>
      <c r="D422" s="232"/>
      <c r="E422" s="232"/>
      <c r="F422" s="232"/>
      <c r="G422" s="122"/>
      <c r="H422" s="121"/>
      <c r="I422" s="232"/>
      <c r="J422" s="232"/>
      <c r="K422" s="232"/>
      <c r="L422" s="232"/>
      <c r="M422" s="122"/>
      <c r="N422" s="211" t="str">
        <f t="shared" si="6"/>
        <v xml:space="preserve">          GROUP</v>
      </c>
      <c r="O422" s="233"/>
      <c r="P422" s="233"/>
      <c r="Q422" s="233"/>
      <c r="R422" s="233"/>
      <c r="S422" s="91"/>
    </row>
    <row r="423" spans="3:19" ht="22.5" customHeight="1" x14ac:dyDescent="0.25">
      <c r="C423" s="232"/>
      <c r="D423" s="232"/>
      <c r="E423" s="232"/>
      <c r="F423" s="232"/>
      <c r="G423" s="122"/>
      <c r="H423" s="121"/>
      <c r="I423" s="232"/>
      <c r="J423" s="232"/>
      <c r="K423" s="232"/>
      <c r="L423" s="232"/>
      <c r="M423" s="122"/>
      <c r="N423" s="211" t="str">
        <f t="shared" si="6"/>
        <v xml:space="preserve">          GROUP</v>
      </c>
      <c r="O423" s="233"/>
      <c r="P423" s="233"/>
      <c r="Q423" s="233"/>
      <c r="R423" s="233"/>
      <c r="S423" s="91"/>
    </row>
    <row r="424" spans="3:19" ht="22.5" customHeight="1" x14ac:dyDescent="0.25">
      <c r="C424" s="232"/>
      <c r="D424" s="232"/>
      <c r="E424" s="232"/>
      <c r="F424" s="232"/>
      <c r="G424" s="122"/>
      <c r="H424" s="121"/>
      <c r="I424" s="232"/>
      <c r="J424" s="232"/>
      <c r="K424" s="232"/>
      <c r="L424" s="232"/>
      <c r="M424" s="122"/>
      <c r="N424" s="211" t="str">
        <f t="shared" si="6"/>
        <v xml:space="preserve">          GROUP</v>
      </c>
      <c r="O424" s="233"/>
      <c r="P424" s="233"/>
      <c r="Q424" s="233"/>
      <c r="R424" s="233"/>
      <c r="S424" s="91"/>
    </row>
    <row r="425" spans="3:19" ht="22.5" customHeight="1" x14ac:dyDescent="0.25">
      <c r="C425" s="232"/>
      <c r="D425" s="232"/>
      <c r="E425" s="232"/>
      <c r="F425" s="232"/>
      <c r="G425" s="122"/>
      <c r="H425" s="121"/>
      <c r="I425" s="232"/>
      <c r="J425" s="232"/>
      <c r="K425" s="232"/>
      <c r="L425" s="232"/>
      <c r="M425" s="122"/>
      <c r="N425" s="211" t="str">
        <f t="shared" si="6"/>
        <v xml:space="preserve">          GROUP</v>
      </c>
      <c r="O425" s="233"/>
      <c r="P425" s="233"/>
      <c r="Q425" s="233"/>
      <c r="R425" s="233"/>
      <c r="S425" s="91"/>
    </row>
    <row r="426" spans="3:19" ht="22.5" customHeight="1" x14ac:dyDescent="0.25">
      <c r="C426" s="232"/>
      <c r="D426" s="232"/>
      <c r="E426" s="232"/>
      <c r="F426" s="232"/>
      <c r="G426" s="122"/>
      <c r="H426" s="121"/>
      <c r="I426" s="232"/>
      <c r="J426" s="232"/>
      <c r="K426" s="232"/>
      <c r="L426" s="232"/>
      <c r="M426" s="122"/>
      <c r="N426" s="211" t="str">
        <f t="shared" si="6"/>
        <v xml:space="preserve">          GROUP</v>
      </c>
      <c r="O426" s="233"/>
      <c r="P426" s="233"/>
      <c r="Q426" s="233"/>
      <c r="R426" s="233"/>
      <c r="S426" s="91"/>
    </row>
    <row r="427" spans="3:19" ht="22.5" customHeight="1" x14ac:dyDescent="0.25">
      <c r="C427" s="232"/>
      <c r="D427" s="232"/>
      <c r="E427" s="232"/>
      <c r="F427" s="232"/>
      <c r="G427" s="122"/>
      <c r="H427" s="121"/>
      <c r="I427" s="232"/>
      <c r="J427" s="232"/>
      <c r="K427" s="232"/>
      <c r="L427" s="232"/>
      <c r="M427" s="122"/>
      <c r="N427" s="211" t="str">
        <f t="shared" si="6"/>
        <v xml:space="preserve">          GROUP</v>
      </c>
      <c r="O427" s="233"/>
      <c r="P427" s="233"/>
      <c r="Q427" s="233"/>
      <c r="R427" s="233"/>
      <c r="S427" s="91"/>
    </row>
    <row r="428" spans="3:19" ht="22.5" customHeight="1" x14ac:dyDescent="0.25">
      <c r="C428" s="232"/>
      <c r="D428" s="232"/>
      <c r="E428" s="232"/>
      <c r="F428" s="232"/>
      <c r="G428" s="122"/>
      <c r="H428" s="121"/>
      <c r="I428" s="232"/>
      <c r="J428" s="232"/>
      <c r="K428" s="232"/>
      <c r="L428" s="232"/>
      <c r="M428" s="122"/>
      <c r="N428" s="211" t="str">
        <f t="shared" si="6"/>
        <v xml:space="preserve">          GROUP</v>
      </c>
      <c r="O428" s="233"/>
      <c r="P428" s="233"/>
      <c r="Q428" s="233"/>
      <c r="R428" s="233"/>
      <c r="S428" s="91"/>
    </row>
    <row r="429" spans="3:19" ht="22.5" customHeight="1" x14ac:dyDescent="0.25">
      <c r="C429" s="232"/>
      <c r="D429" s="232"/>
      <c r="E429" s="232"/>
      <c r="F429" s="232"/>
      <c r="G429" s="122"/>
      <c r="H429" s="121"/>
      <c r="I429" s="232"/>
      <c r="J429" s="232"/>
      <c r="K429" s="232"/>
      <c r="L429" s="232"/>
      <c r="M429" s="122"/>
      <c r="N429" s="211" t="str">
        <f t="shared" si="6"/>
        <v xml:space="preserve">          GROUP</v>
      </c>
      <c r="O429" s="233"/>
      <c r="P429" s="233"/>
      <c r="Q429" s="233"/>
      <c r="R429" s="233"/>
      <c r="S429" s="91"/>
    </row>
    <row r="430" spans="3:19" ht="22.5" customHeight="1" x14ac:dyDescent="0.25">
      <c r="C430" s="232"/>
      <c r="D430" s="232"/>
      <c r="E430" s="232"/>
      <c r="F430" s="232"/>
      <c r="G430" s="122"/>
      <c r="H430" s="121"/>
      <c r="I430" s="232"/>
      <c r="J430" s="232"/>
      <c r="K430" s="232"/>
      <c r="L430" s="232"/>
      <c r="M430" s="122"/>
      <c r="N430" s="211" t="str">
        <f t="shared" si="6"/>
        <v xml:space="preserve">          GROUP</v>
      </c>
      <c r="O430" s="233"/>
      <c r="P430" s="233"/>
      <c r="Q430" s="233"/>
      <c r="R430" s="233"/>
      <c r="S430" s="91"/>
    </row>
    <row r="431" spans="3:19" ht="22.5" customHeight="1" x14ac:dyDescent="0.25">
      <c r="C431" s="232"/>
      <c r="D431" s="232"/>
      <c r="E431" s="232"/>
      <c r="F431" s="232"/>
      <c r="G431" s="122"/>
      <c r="H431" s="121"/>
      <c r="I431" s="232"/>
      <c r="J431" s="232"/>
      <c r="K431" s="232"/>
      <c r="L431" s="232"/>
      <c r="M431" s="122"/>
      <c r="N431" s="211" t="str">
        <f t="shared" si="6"/>
        <v xml:space="preserve">          GROUP</v>
      </c>
      <c r="O431" s="233"/>
      <c r="P431" s="233"/>
      <c r="Q431" s="233"/>
      <c r="R431" s="233"/>
      <c r="S431" s="91"/>
    </row>
    <row r="432" spans="3:19" ht="22.5" customHeight="1" x14ac:dyDescent="0.25">
      <c r="C432" s="232"/>
      <c r="D432" s="232"/>
      <c r="E432" s="232"/>
      <c r="F432" s="232"/>
      <c r="G432" s="122"/>
      <c r="H432" s="121"/>
      <c r="I432" s="232"/>
      <c r="J432" s="232"/>
      <c r="K432" s="232"/>
      <c r="L432" s="232"/>
      <c r="M432" s="122"/>
      <c r="N432" s="211" t="str">
        <f t="shared" si="6"/>
        <v xml:space="preserve">          GROUP</v>
      </c>
      <c r="O432" s="233"/>
      <c r="P432" s="233"/>
      <c r="Q432" s="233"/>
      <c r="R432" s="233"/>
      <c r="S432" s="91"/>
    </row>
    <row r="433" spans="3:19" ht="22.5" customHeight="1" x14ac:dyDescent="0.25">
      <c r="C433" s="232"/>
      <c r="D433" s="232"/>
      <c r="E433" s="232"/>
      <c r="F433" s="232"/>
      <c r="G433" s="122"/>
      <c r="H433" s="121"/>
      <c r="I433" s="232"/>
      <c r="J433" s="232"/>
      <c r="K433" s="232"/>
      <c r="L433" s="232"/>
      <c r="M433" s="122"/>
      <c r="N433" s="211" t="str">
        <f t="shared" si="6"/>
        <v xml:space="preserve">          GROUP</v>
      </c>
      <c r="O433" s="233"/>
      <c r="P433" s="233"/>
      <c r="Q433" s="233"/>
      <c r="R433" s="233"/>
      <c r="S433" s="91"/>
    </row>
    <row r="434" spans="3:19" ht="22.5" customHeight="1" x14ac:dyDescent="0.25">
      <c r="C434" s="232"/>
      <c r="D434" s="232"/>
      <c r="E434" s="232"/>
      <c r="F434" s="232"/>
      <c r="G434" s="122"/>
      <c r="H434" s="121"/>
      <c r="I434" s="232"/>
      <c r="J434" s="232"/>
      <c r="K434" s="232"/>
      <c r="L434" s="232"/>
      <c r="M434" s="122"/>
      <c r="N434" s="211" t="str">
        <f t="shared" si="6"/>
        <v xml:space="preserve">          GROUP</v>
      </c>
      <c r="O434" s="233"/>
      <c r="P434" s="233"/>
      <c r="Q434" s="233"/>
      <c r="R434" s="233"/>
      <c r="S434" s="91"/>
    </row>
    <row r="435" spans="3:19" ht="22.5" customHeight="1" x14ac:dyDescent="0.25">
      <c r="C435" s="232"/>
      <c r="D435" s="232"/>
      <c r="E435" s="232"/>
      <c r="F435" s="232"/>
      <c r="G435" s="122"/>
      <c r="H435" s="121"/>
      <c r="I435" s="232"/>
      <c r="J435" s="232"/>
      <c r="K435" s="232"/>
      <c r="L435" s="232"/>
      <c r="M435" s="122"/>
      <c r="N435" s="211" t="str">
        <f t="shared" si="6"/>
        <v xml:space="preserve">          GROUP</v>
      </c>
      <c r="O435" s="233"/>
      <c r="P435" s="233"/>
      <c r="Q435" s="233"/>
      <c r="R435" s="233"/>
      <c r="S435" s="91"/>
    </row>
    <row r="436" spans="3:19" ht="22.5" customHeight="1" x14ac:dyDescent="0.25">
      <c r="C436" s="232"/>
      <c r="D436" s="232"/>
      <c r="E436" s="232"/>
      <c r="F436" s="232"/>
      <c r="G436" s="122"/>
      <c r="H436" s="121"/>
      <c r="I436" s="232"/>
      <c r="J436" s="232"/>
      <c r="K436" s="232"/>
      <c r="L436" s="232"/>
      <c r="M436" s="122"/>
      <c r="N436" s="211" t="str">
        <f t="shared" si="6"/>
        <v xml:space="preserve">          GROUP</v>
      </c>
      <c r="O436" s="233"/>
      <c r="P436" s="233"/>
      <c r="Q436" s="233"/>
      <c r="R436" s="233"/>
      <c r="S436" s="91"/>
    </row>
    <row r="437" spans="3:19" ht="22.5" customHeight="1" x14ac:dyDescent="0.25">
      <c r="C437" s="232"/>
      <c r="D437" s="232"/>
      <c r="E437" s="232"/>
      <c r="F437" s="232"/>
      <c r="G437" s="122"/>
      <c r="H437" s="121"/>
      <c r="I437" s="232"/>
      <c r="J437" s="232"/>
      <c r="K437" s="232"/>
      <c r="L437" s="232"/>
      <c r="M437" s="122"/>
      <c r="N437" s="211" t="str">
        <f t="shared" si="6"/>
        <v xml:space="preserve">          GROUP</v>
      </c>
      <c r="O437" s="233"/>
      <c r="P437" s="233"/>
      <c r="Q437" s="233"/>
      <c r="R437" s="233"/>
      <c r="S437" s="91"/>
    </row>
    <row r="438" spans="3:19" ht="22.5" customHeight="1" x14ac:dyDescent="0.25">
      <c r="C438" s="232"/>
      <c r="D438" s="232"/>
      <c r="E438" s="232"/>
      <c r="F438" s="232"/>
      <c r="G438" s="122"/>
      <c r="H438" s="121"/>
      <c r="I438" s="232"/>
      <c r="J438" s="232"/>
      <c r="K438" s="232"/>
      <c r="L438" s="232"/>
      <c r="M438" s="122"/>
      <c r="N438" s="211" t="str">
        <f t="shared" si="6"/>
        <v xml:space="preserve">          GROUP</v>
      </c>
      <c r="O438" s="233"/>
      <c r="P438" s="233"/>
      <c r="Q438" s="233"/>
      <c r="R438" s="233"/>
      <c r="S438" s="91"/>
    </row>
    <row r="439" spans="3:19" ht="22.5" customHeight="1" x14ac:dyDescent="0.25">
      <c r="C439" s="232"/>
      <c r="D439" s="232"/>
      <c r="E439" s="232"/>
      <c r="F439" s="232"/>
      <c r="G439" s="122"/>
      <c r="H439" s="121"/>
      <c r="I439" s="232"/>
      <c r="J439" s="232"/>
      <c r="K439" s="232"/>
      <c r="L439" s="232"/>
      <c r="M439" s="122"/>
      <c r="N439" s="211" t="str">
        <f t="shared" si="6"/>
        <v xml:space="preserve">          GROUP</v>
      </c>
      <c r="O439" s="233"/>
      <c r="P439" s="233"/>
      <c r="Q439" s="233"/>
      <c r="R439" s="233"/>
      <c r="S439" s="91"/>
    </row>
    <row r="440" spans="3:19" ht="22.5" customHeight="1" x14ac:dyDescent="0.25">
      <c r="C440" s="232"/>
      <c r="D440" s="232"/>
      <c r="E440" s="232"/>
      <c r="F440" s="232"/>
      <c r="G440" s="122"/>
      <c r="H440" s="121"/>
      <c r="I440" s="232"/>
      <c r="J440" s="232"/>
      <c r="K440" s="232"/>
      <c r="L440" s="232"/>
      <c r="M440" s="122"/>
      <c r="N440" s="211" t="str">
        <f t="shared" si="6"/>
        <v xml:space="preserve">          GROUP</v>
      </c>
      <c r="O440" s="233"/>
      <c r="P440" s="233"/>
      <c r="Q440" s="233"/>
      <c r="R440" s="233"/>
      <c r="S440" s="91"/>
    </row>
    <row r="441" spans="3:19" ht="22.5" customHeight="1" x14ac:dyDescent="0.25">
      <c r="C441" s="232"/>
      <c r="D441" s="232"/>
      <c r="E441" s="232"/>
      <c r="F441" s="232"/>
      <c r="G441" s="122"/>
      <c r="H441" s="121"/>
      <c r="I441" s="232"/>
      <c r="J441" s="232"/>
      <c r="K441" s="232"/>
      <c r="L441" s="232"/>
      <c r="M441" s="122"/>
      <c r="N441" s="211" t="str">
        <f t="shared" si="6"/>
        <v xml:space="preserve">          GROUP</v>
      </c>
      <c r="O441" s="233"/>
      <c r="P441" s="233"/>
      <c r="Q441" s="233"/>
      <c r="R441" s="233"/>
      <c r="S441" s="91"/>
    </row>
    <row r="442" spans="3:19" ht="22.5" customHeight="1" x14ac:dyDescent="0.25">
      <c r="C442" s="232"/>
      <c r="D442" s="232"/>
      <c r="E442" s="232"/>
      <c r="F442" s="232"/>
      <c r="G442" s="122"/>
      <c r="H442" s="121"/>
      <c r="I442" s="232"/>
      <c r="J442" s="232"/>
      <c r="K442" s="232"/>
      <c r="L442" s="232"/>
      <c r="M442" s="122"/>
      <c r="N442" s="211" t="str">
        <f t="shared" si="6"/>
        <v xml:space="preserve">          GROUP</v>
      </c>
      <c r="O442" s="233"/>
      <c r="P442" s="233"/>
      <c r="Q442" s="233"/>
      <c r="R442" s="233"/>
      <c r="S442" s="91"/>
    </row>
    <row r="443" spans="3:19" ht="22.5" customHeight="1" x14ac:dyDescent="0.25">
      <c r="C443" s="232"/>
      <c r="D443" s="232"/>
      <c r="E443" s="232"/>
      <c r="F443" s="232"/>
      <c r="G443" s="122"/>
      <c r="H443" s="121"/>
      <c r="I443" s="232"/>
      <c r="J443" s="232"/>
      <c r="K443" s="232"/>
      <c r="L443" s="232"/>
      <c r="M443" s="122"/>
      <c r="N443" s="211" t="str">
        <f t="shared" si="6"/>
        <v xml:space="preserve">          GROUP</v>
      </c>
      <c r="O443" s="233"/>
      <c r="P443" s="233"/>
      <c r="Q443" s="233"/>
      <c r="R443" s="233"/>
      <c r="S443" s="91"/>
    </row>
    <row r="444" spans="3:19" ht="22.5" customHeight="1" x14ac:dyDescent="0.25">
      <c r="C444" s="232"/>
      <c r="D444" s="232"/>
      <c r="E444" s="232"/>
      <c r="F444" s="232"/>
      <c r="G444" s="122"/>
      <c r="H444" s="121"/>
      <c r="I444" s="232"/>
      <c r="J444" s="232"/>
      <c r="K444" s="232"/>
      <c r="L444" s="232"/>
      <c r="M444" s="122"/>
      <c r="N444" s="211" t="str">
        <f t="shared" si="6"/>
        <v xml:space="preserve">          GROUP</v>
      </c>
      <c r="O444" s="233"/>
      <c r="P444" s="233"/>
      <c r="Q444" s="233"/>
      <c r="R444" s="233"/>
      <c r="S444" s="91"/>
    </row>
    <row r="445" spans="3:19" ht="22.5" customHeight="1" x14ac:dyDescent="0.25">
      <c r="C445" s="232"/>
      <c r="D445" s="232"/>
      <c r="E445" s="232"/>
      <c r="F445" s="232"/>
      <c r="G445" s="122"/>
      <c r="H445" s="121"/>
      <c r="I445" s="232"/>
      <c r="J445" s="232"/>
      <c r="K445" s="232"/>
      <c r="L445" s="232"/>
      <c r="M445" s="122"/>
      <c r="N445" s="211" t="str">
        <f t="shared" si="6"/>
        <v xml:space="preserve">          GROUP</v>
      </c>
      <c r="O445" s="233"/>
      <c r="P445" s="233"/>
      <c r="Q445" s="233"/>
      <c r="R445" s="233"/>
      <c r="S445" s="91"/>
    </row>
    <row r="446" spans="3:19" ht="22.5" customHeight="1" x14ac:dyDescent="0.25">
      <c r="C446" s="232"/>
      <c r="D446" s="232"/>
      <c r="E446" s="232"/>
      <c r="F446" s="232"/>
      <c r="G446" s="122"/>
      <c r="H446" s="121"/>
      <c r="I446" s="232"/>
      <c r="J446" s="232"/>
      <c r="K446" s="232"/>
      <c r="L446" s="232"/>
      <c r="M446" s="122"/>
      <c r="N446" s="211" t="str">
        <f t="shared" si="6"/>
        <v xml:space="preserve">          GROUP</v>
      </c>
      <c r="O446" s="233"/>
      <c r="P446" s="233"/>
      <c r="Q446" s="233"/>
      <c r="R446" s="233"/>
      <c r="S446" s="91"/>
    </row>
    <row r="447" spans="3:19" ht="22.5" customHeight="1" x14ac:dyDescent="0.25">
      <c r="C447" s="232"/>
      <c r="D447" s="232"/>
      <c r="E447" s="232"/>
      <c r="F447" s="232"/>
      <c r="G447" s="122"/>
      <c r="H447" s="121"/>
      <c r="I447" s="232"/>
      <c r="J447" s="232"/>
      <c r="K447" s="232"/>
      <c r="L447" s="232"/>
      <c r="M447" s="122"/>
      <c r="N447" s="211" t="str">
        <f t="shared" si="6"/>
        <v xml:space="preserve">          GROUP</v>
      </c>
      <c r="O447" s="233"/>
      <c r="P447" s="233"/>
      <c r="Q447" s="233"/>
      <c r="R447" s="233"/>
      <c r="S447" s="91"/>
    </row>
    <row r="448" spans="3:19" ht="22.5" customHeight="1" x14ac:dyDescent="0.25">
      <c r="C448" s="232"/>
      <c r="D448" s="232"/>
      <c r="E448" s="232"/>
      <c r="F448" s="232"/>
      <c r="G448" s="122"/>
      <c r="H448" s="121"/>
      <c r="I448" s="232"/>
      <c r="J448" s="232"/>
      <c r="K448" s="232"/>
      <c r="L448" s="232"/>
      <c r="M448" s="122"/>
      <c r="N448" s="211" t="str">
        <f t="shared" si="6"/>
        <v xml:space="preserve">          GROUP</v>
      </c>
      <c r="O448" s="233"/>
      <c r="P448" s="233"/>
      <c r="Q448" s="233"/>
      <c r="R448" s="233"/>
      <c r="S448" s="91"/>
    </row>
    <row r="449" spans="3:19" ht="22.5" customHeight="1" x14ac:dyDescent="0.25">
      <c r="C449" s="232"/>
      <c r="D449" s="232"/>
      <c r="E449" s="232"/>
      <c r="F449" s="232"/>
      <c r="G449" s="122"/>
      <c r="H449" s="121"/>
      <c r="I449" s="232"/>
      <c r="J449" s="232"/>
      <c r="K449" s="232"/>
      <c r="L449" s="232"/>
      <c r="M449" s="122"/>
      <c r="N449" s="211" t="str">
        <f t="shared" si="6"/>
        <v xml:space="preserve">          GROUP</v>
      </c>
      <c r="O449" s="233"/>
      <c r="P449" s="233"/>
      <c r="Q449" s="233"/>
      <c r="R449" s="233"/>
      <c r="S449" s="91"/>
    </row>
    <row r="450" spans="3:19" ht="22.5" customHeight="1" x14ac:dyDescent="0.25">
      <c r="C450" s="232"/>
      <c r="D450" s="232"/>
      <c r="E450" s="232"/>
      <c r="F450" s="232"/>
      <c r="G450" s="122"/>
      <c r="H450" s="121"/>
      <c r="I450" s="232"/>
      <c r="J450" s="232"/>
      <c r="K450" s="232"/>
      <c r="L450" s="232"/>
      <c r="M450" s="122"/>
      <c r="N450" s="211" t="str">
        <f t="shared" si="6"/>
        <v xml:space="preserve">          GROUP</v>
      </c>
      <c r="O450" s="233"/>
      <c r="P450" s="233"/>
      <c r="Q450" s="233"/>
      <c r="R450" s="233"/>
      <c r="S450" s="91"/>
    </row>
    <row r="451" spans="3:19" ht="22.5" customHeight="1" x14ac:dyDescent="0.25">
      <c r="C451" s="232"/>
      <c r="D451" s="232"/>
      <c r="E451" s="232"/>
      <c r="F451" s="232"/>
      <c r="G451" s="122"/>
      <c r="H451" s="121"/>
      <c r="I451" s="232"/>
      <c r="J451" s="232"/>
      <c r="K451" s="232"/>
      <c r="L451" s="232"/>
      <c r="M451" s="122"/>
      <c r="N451" s="211" t="str">
        <f t="shared" si="6"/>
        <v xml:space="preserve">          GROUP</v>
      </c>
      <c r="O451" s="233"/>
      <c r="P451" s="233"/>
      <c r="Q451" s="233"/>
      <c r="R451" s="233"/>
      <c r="S451" s="91"/>
    </row>
    <row r="452" spans="3:19" ht="22.5" customHeight="1" x14ac:dyDescent="0.25">
      <c r="C452" s="232"/>
      <c r="D452" s="232"/>
      <c r="E452" s="232"/>
      <c r="F452" s="232"/>
      <c r="G452" s="122"/>
      <c r="H452" s="121"/>
      <c r="I452" s="232"/>
      <c r="J452" s="232"/>
      <c r="K452" s="232"/>
      <c r="L452" s="232"/>
      <c r="M452" s="122"/>
      <c r="N452" s="211" t="str">
        <f t="shared" si="6"/>
        <v xml:space="preserve">          GROUP</v>
      </c>
      <c r="O452" s="233"/>
      <c r="P452" s="233"/>
      <c r="Q452" s="233"/>
      <c r="R452" s="233"/>
      <c r="S452" s="91"/>
    </row>
    <row r="453" spans="3:19" ht="22.5" customHeight="1" x14ac:dyDescent="0.25">
      <c r="C453" s="232"/>
      <c r="D453" s="232"/>
      <c r="E453" s="232"/>
      <c r="F453" s="232"/>
      <c r="G453" s="122"/>
      <c r="H453" s="121"/>
      <c r="I453" s="232"/>
      <c r="J453" s="232"/>
      <c r="K453" s="232"/>
      <c r="L453" s="232"/>
      <c r="M453" s="122"/>
      <c r="N453" s="211" t="str">
        <f t="shared" si="6"/>
        <v xml:space="preserve">          GROUP</v>
      </c>
      <c r="O453" s="233"/>
      <c r="P453" s="233"/>
      <c r="Q453" s="233"/>
      <c r="R453" s="233"/>
      <c r="S453" s="91"/>
    </row>
    <row r="454" spans="3:19" ht="22.5" customHeight="1" x14ac:dyDescent="0.25">
      <c r="C454" s="232"/>
      <c r="D454" s="232"/>
      <c r="E454" s="232"/>
      <c r="F454" s="232"/>
      <c r="G454" s="122"/>
      <c r="H454" s="121"/>
      <c r="I454" s="232"/>
      <c r="J454" s="232"/>
      <c r="K454" s="232"/>
      <c r="L454" s="232"/>
      <c r="M454" s="122"/>
      <c r="N454" s="211" t="str">
        <f t="shared" si="6"/>
        <v xml:space="preserve">          GROUP</v>
      </c>
      <c r="O454" s="233"/>
      <c r="P454" s="233"/>
      <c r="Q454" s="233"/>
      <c r="R454" s="233"/>
      <c r="S454" s="91"/>
    </row>
    <row r="455" spans="3:19" ht="22.5" customHeight="1" x14ac:dyDescent="0.25">
      <c r="C455" s="232"/>
      <c r="D455" s="232"/>
      <c r="E455" s="232"/>
      <c r="F455" s="232"/>
      <c r="G455" s="122"/>
      <c r="H455" s="121"/>
      <c r="I455" s="232"/>
      <c r="J455" s="232"/>
      <c r="K455" s="232"/>
      <c r="L455" s="232"/>
      <c r="M455" s="122"/>
      <c r="N455" s="211" t="str">
        <f t="shared" ref="N455:N500" si="7">IF(S455="","          GROUP",S455)</f>
        <v xml:space="preserve">          GROUP</v>
      </c>
      <c r="O455" s="233"/>
      <c r="P455" s="233"/>
      <c r="Q455" s="233"/>
      <c r="R455" s="233"/>
      <c r="S455" s="91"/>
    </row>
    <row r="456" spans="3:19" ht="22.5" customHeight="1" x14ac:dyDescent="0.25">
      <c r="C456" s="232"/>
      <c r="D456" s="232"/>
      <c r="E456" s="232"/>
      <c r="F456" s="232"/>
      <c r="G456" s="122"/>
      <c r="H456" s="121"/>
      <c r="I456" s="232"/>
      <c r="J456" s="232"/>
      <c r="K456" s="232"/>
      <c r="L456" s="232"/>
      <c r="M456" s="122"/>
      <c r="N456" s="211" t="str">
        <f t="shared" si="7"/>
        <v xml:space="preserve">          GROUP</v>
      </c>
      <c r="O456" s="233"/>
      <c r="P456" s="233"/>
      <c r="Q456" s="233"/>
      <c r="R456" s="233"/>
      <c r="S456" s="91"/>
    </row>
    <row r="457" spans="3:19" ht="22.5" customHeight="1" x14ac:dyDescent="0.25">
      <c r="C457" s="232"/>
      <c r="D457" s="232"/>
      <c r="E457" s="232"/>
      <c r="F457" s="232"/>
      <c r="G457" s="122"/>
      <c r="H457" s="121"/>
      <c r="I457" s="232"/>
      <c r="J457" s="232"/>
      <c r="K457" s="232"/>
      <c r="L457" s="232"/>
      <c r="M457" s="122"/>
      <c r="N457" s="211" t="str">
        <f t="shared" si="7"/>
        <v xml:space="preserve">          GROUP</v>
      </c>
      <c r="O457" s="233"/>
      <c r="P457" s="233"/>
      <c r="Q457" s="233"/>
      <c r="R457" s="233"/>
      <c r="S457" s="91"/>
    </row>
    <row r="458" spans="3:19" ht="22.5" customHeight="1" x14ac:dyDescent="0.25">
      <c r="C458" s="232"/>
      <c r="D458" s="232"/>
      <c r="E458" s="232"/>
      <c r="F458" s="232"/>
      <c r="G458" s="122"/>
      <c r="H458" s="121"/>
      <c r="I458" s="232"/>
      <c r="J458" s="232"/>
      <c r="K458" s="232"/>
      <c r="L458" s="232"/>
      <c r="M458" s="122"/>
      <c r="N458" s="211" t="str">
        <f t="shared" si="7"/>
        <v xml:space="preserve">          GROUP</v>
      </c>
      <c r="O458" s="233"/>
      <c r="P458" s="233"/>
      <c r="Q458" s="233"/>
      <c r="R458" s="233"/>
      <c r="S458" s="91"/>
    </row>
    <row r="459" spans="3:19" ht="22.5" customHeight="1" x14ac:dyDescent="0.25">
      <c r="C459" s="232"/>
      <c r="D459" s="232"/>
      <c r="E459" s="232"/>
      <c r="F459" s="232"/>
      <c r="G459" s="122"/>
      <c r="H459" s="121"/>
      <c r="I459" s="232"/>
      <c r="J459" s="232"/>
      <c r="K459" s="232"/>
      <c r="L459" s="232"/>
      <c r="M459" s="122"/>
      <c r="N459" s="211" t="str">
        <f t="shared" si="7"/>
        <v xml:space="preserve">          GROUP</v>
      </c>
      <c r="O459" s="233"/>
      <c r="P459" s="233"/>
      <c r="Q459" s="233"/>
      <c r="R459" s="233"/>
      <c r="S459" s="91"/>
    </row>
    <row r="460" spans="3:19" ht="22.5" customHeight="1" x14ac:dyDescent="0.25">
      <c r="C460" s="232"/>
      <c r="D460" s="232"/>
      <c r="E460" s="232"/>
      <c r="F460" s="232"/>
      <c r="G460" s="122"/>
      <c r="H460" s="121"/>
      <c r="I460" s="232"/>
      <c r="J460" s="232"/>
      <c r="K460" s="232"/>
      <c r="L460" s="232"/>
      <c r="M460" s="122"/>
      <c r="N460" s="211" t="str">
        <f t="shared" si="7"/>
        <v xml:space="preserve">          GROUP</v>
      </c>
      <c r="O460" s="233"/>
      <c r="P460" s="233"/>
      <c r="Q460" s="233"/>
      <c r="R460" s="233"/>
      <c r="S460" s="91"/>
    </row>
    <row r="461" spans="3:19" ht="22.5" customHeight="1" x14ac:dyDescent="0.25">
      <c r="C461" s="232"/>
      <c r="D461" s="232"/>
      <c r="E461" s="232"/>
      <c r="F461" s="232"/>
      <c r="G461" s="122"/>
      <c r="H461" s="121"/>
      <c r="I461" s="232"/>
      <c r="J461" s="232"/>
      <c r="K461" s="232"/>
      <c r="L461" s="232"/>
      <c r="M461" s="122"/>
      <c r="N461" s="211" t="str">
        <f t="shared" si="7"/>
        <v xml:space="preserve">          GROUP</v>
      </c>
      <c r="O461" s="233"/>
      <c r="P461" s="233"/>
      <c r="Q461" s="233"/>
      <c r="R461" s="233"/>
      <c r="S461" s="91"/>
    </row>
    <row r="462" spans="3:19" ht="22.5" customHeight="1" x14ac:dyDescent="0.25">
      <c r="C462" s="232"/>
      <c r="D462" s="232"/>
      <c r="E462" s="232"/>
      <c r="F462" s="232"/>
      <c r="G462" s="122"/>
      <c r="H462" s="121"/>
      <c r="I462" s="232"/>
      <c r="J462" s="232"/>
      <c r="K462" s="232"/>
      <c r="L462" s="232"/>
      <c r="M462" s="122"/>
      <c r="N462" s="211" t="str">
        <f t="shared" si="7"/>
        <v xml:space="preserve">          GROUP</v>
      </c>
      <c r="O462" s="233"/>
      <c r="P462" s="233"/>
      <c r="Q462" s="233"/>
      <c r="R462" s="233"/>
      <c r="S462" s="91"/>
    </row>
    <row r="463" spans="3:19" ht="22.5" customHeight="1" x14ac:dyDescent="0.25">
      <c r="C463" s="232"/>
      <c r="D463" s="232"/>
      <c r="E463" s="232"/>
      <c r="F463" s="232"/>
      <c r="G463" s="122"/>
      <c r="H463" s="121"/>
      <c r="I463" s="232"/>
      <c r="J463" s="232"/>
      <c r="K463" s="232"/>
      <c r="L463" s="232"/>
      <c r="M463" s="122"/>
      <c r="N463" s="211" t="str">
        <f t="shared" si="7"/>
        <v xml:space="preserve">          GROUP</v>
      </c>
      <c r="O463" s="233"/>
      <c r="P463" s="233"/>
      <c r="Q463" s="233"/>
      <c r="R463" s="233"/>
      <c r="S463" s="91"/>
    </row>
    <row r="464" spans="3:19" ht="22.5" customHeight="1" x14ac:dyDescent="0.25">
      <c r="C464" s="232"/>
      <c r="D464" s="232"/>
      <c r="E464" s="232"/>
      <c r="F464" s="232"/>
      <c r="G464" s="122"/>
      <c r="H464" s="121"/>
      <c r="I464" s="232"/>
      <c r="J464" s="232"/>
      <c r="K464" s="232"/>
      <c r="L464" s="232"/>
      <c r="M464" s="122"/>
      <c r="N464" s="211" t="str">
        <f t="shared" si="7"/>
        <v xml:space="preserve">          GROUP</v>
      </c>
      <c r="O464" s="233"/>
      <c r="P464" s="233"/>
      <c r="Q464" s="233"/>
      <c r="R464" s="233"/>
      <c r="S464" s="91"/>
    </row>
    <row r="465" spans="3:19" ht="22.5" customHeight="1" x14ac:dyDescent="0.25">
      <c r="C465" s="232"/>
      <c r="D465" s="232"/>
      <c r="E465" s="232"/>
      <c r="F465" s="232"/>
      <c r="G465" s="122"/>
      <c r="H465" s="121"/>
      <c r="I465" s="232"/>
      <c r="J465" s="232"/>
      <c r="K465" s="232"/>
      <c r="L465" s="232"/>
      <c r="M465" s="122"/>
      <c r="N465" s="211" t="str">
        <f t="shared" si="7"/>
        <v xml:space="preserve">          GROUP</v>
      </c>
      <c r="O465" s="233"/>
      <c r="P465" s="233"/>
      <c r="Q465" s="233"/>
      <c r="R465" s="233"/>
      <c r="S465" s="91"/>
    </row>
    <row r="466" spans="3:19" ht="22.5" customHeight="1" x14ac:dyDescent="0.25">
      <c r="C466" s="232"/>
      <c r="D466" s="232"/>
      <c r="E466" s="232"/>
      <c r="F466" s="232"/>
      <c r="G466" s="122"/>
      <c r="H466" s="121"/>
      <c r="I466" s="232"/>
      <c r="J466" s="232"/>
      <c r="K466" s="232"/>
      <c r="L466" s="232"/>
      <c r="M466" s="122"/>
      <c r="N466" s="211" t="str">
        <f t="shared" si="7"/>
        <v xml:space="preserve">          GROUP</v>
      </c>
      <c r="O466" s="233"/>
      <c r="P466" s="233"/>
      <c r="Q466" s="233"/>
      <c r="R466" s="233"/>
      <c r="S466" s="91"/>
    </row>
    <row r="467" spans="3:19" ht="22.5" customHeight="1" x14ac:dyDescent="0.25">
      <c r="C467" s="232"/>
      <c r="D467" s="232"/>
      <c r="E467" s="232"/>
      <c r="F467" s="232"/>
      <c r="G467" s="122"/>
      <c r="H467" s="121"/>
      <c r="I467" s="232"/>
      <c r="J467" s="232"/>
      <c r="K467" s="232"/>
      <c r="L467" s="232"/>
      <c r="M467" s="122"/>
      <c r="N467" s="211" t="str">
        <f t="shared" si="7"/>
        <v xml:space="preserve">          GROUP</v>
      </c>
      <c r="O467" s="233"/>
      <c r="P467" s="233"/>
      <c r="Q467" s="233"/>
      <c r="R467" s="233"/>
      <c r="S467" s="91"/>
    </row>
    <row r="468" spans="3:19" ht="22.5" customHeight="1" x14ac:dyDescent="0.25">
      <c r="C468" s="232"/>
      <c r="D468" s="232"/>
      <c r="E468" s="232"/>
      <c r="F468" s="232"/>
      <c r="G468" s="122"/>
      <c r="H468" s="121"/>
      <c r="I468" s="232"/>
      <c r="J468" s="232"/>
      <c r="K468" s="232"/>
      <c r="L468" s="232"/>
      <c r="M468" s="122"/>
      <c r="N468" s="211" t="str">
        <f t="shared" si="7"/>
        <v xml:space="preserve">          GROUP</v>
      </c>
      <c r="O468" s="233"/>
      <c r="P468" s="233"/>
      <c r="Q468" s="233"/>
      <c r="R468" s="233"/>
      <c r="S468" s="91"/>
    </row>
    <row r="469" spans="3:19" ht="22.5" customHeight="1" x14ac:dyDescent="0.25">
      <c r="C469" s="232"/>
      <c r="D469" s="232"/>
      <c r="E469" s="232"/>
      <c r="F469" s="232"/>
      <c r="G469" s="122"/>
      <c r="H469" s="121"/>
      <c r="I469" s="232"/>
      <c r="J469" s="232"/>
      <c r="K469" s="232"/>
      <c r="L469" s="232"/>
      <c r="M469" s="122"/>
      <c r="N469" s="211" t="str">
        <f t="shared" si="7"/>
        <v xml:space="preserve">          GROUP</v>
      </c>
      <c r="O469" s="233"/>
      <c r="P469" s="233"/>
      <c r="Q469" s="233"/>
      <c r="R469" s="233"/>
      <c r="S469" s="91"/>
    </row>
    <row r="470" spans="3:19" ht="22.5" customHeight="1" x14ac:dyDescent="0.25">
      <c r="C470" s="232"/>
      <c r="D470" s="232"/>
      <c r="E470" s="232"/>
      <c r="F470" s="232"/>
      <c r="G470" s="122"/>
      <c r="H470" s="121"/>
      <c r="I470" s="232"/>
      <c r="J470" s="232"/>
      <c r="K470" s="232"/>
      <c r="L470" s="232"/>
      <c r="M470" s="122"/>
      <c r="N470" s="211" t="str">
        <f t="shared" si="7"/>
        <v xml:space="preserve">          GROUP</v>
      </c>
      <c r="O470" s="233"/>
      <c r="P470" s="233"/>
      <c r="Q470" s="233"/>
      <c r="R470" s="233"/>
      <c r="S470" s="91"/>
    </row>
    <row r="471" spans="3:19" ht="22.5" customHeight="1" x14ac:dyDescent="0.25">
      <c r="C471" s="232"/>
      <c r="D471" s="232"/>
      <c r="E471" s="232"/>
      <c r="F471" s="232"/>
      <c r="G471" s="122"/>
      <c r="H471" s="121"/>
      <c r="I471" s="232"/>
      <c r="J471" s="232"/>
      <c r="K471" s="232"/>
      <c r="L471" s="232"/>
      <c r="M471" s="122"/>
      <c r="N471" s="211" t="str">
        <f t="shared" si="7"/>
        <v xml:space="preserve">          GROUP</v>
      </c>
      <c r="O471" s="233"/>
      <c r="P471" s="233"/>
      <c r="Q471" s="233"/>
      <c r="R471" s="233"/>
      <c r="S471" s="91"/>
    </row>
    <row r="472" spans="3:19" ht="22.5" customHeight="1" x14ac:dyDescent="0.25">
      <c r="C472" s="232"/>
      <c r="D472" s="232"/>
      <c r="E472" s="232"/>
      <c r="F472" s="232"/>
      <c r="G472" s="122"/>
      <c r="H472" s="121"/>
      <c r="I472" s="232"/>
      <c r="J472" s="232"/>
      <c r="K472" s="232"/>
      <c r="L472" s="232"/>
      <c r="M472" s="122"/>
      <c r="N472" s="211" t="str">
        <f t="shared" si="7"/>
        <v xml:space="preserve">          GROUP</v>
      </c>
      <c r="O472" s="233"/>
      <c r="P472" s="233"/>
      <c r="Q472" s="233"/>
      <c r="R472" s="233"/>
      <c r="S472" s="91"/>
    </row>
    <row r="473" spans="3:19" ht="22.5" customHeight="1" x14ac:dyDescent="0.25">
      <c r="C473" s="232"/>
      <c r="D473" s="232"/>
      <c r="E473" s="232"/>
      <c r="F473" s="232"/>
      <c r="G473" s="122"/>
      <c r="H473" s="121"/>
      <c r="I473" s="232"/>
      <c r="J473" s="232"/>
      <c r="K473" s="232"/>
      <c r="L473" s="232"/>
      <c r="M473" s="122"/>
      <c r="N473" s="211" t="str">
        <f t="shared" si="7"/>
        <v xml:space="preserve">          GROUP</v>
      </c>
      <c r="O473" s="233"/>
      <c r="P473" s="233"/>
      <c r="Q473" s="233"/>
      <c r="R473" s="233"/>
      <c r="S473" s="91"/>
    </row>
    <row r="474" spans="3:19" ht="22.5" customHeight="1" x14ac:dyDescent="0.25">
      <c r="C474" s="232"/>
      <c r="D474" s="232"/>
      <c r="E474" s="232"/>
      <c r="F474" s="232"/>
      <c r="G474" s="122"/>
      <c r="H474" s="121"/>
      <c r="I474" s="232"/>
      <c r="J474" s="232"/>
      <c r="K474" s="232"/>
      <c r="L474" s="232"/>
      <c r="M474" s="122"/>
      <c r="N474" s="211" t="str">
        <f t="shared" si="7"/>
        <v xml:space="preserve">          GROUP</v>
      </c>
      <c r="O474" s="233"/>
      <c r="P474" s="233"/>
      <c r="Q474" s="233"/>
      <c r="R474" s="233"/>
      <c r="S474" s="91"/>
    </row>
    <row r="475" spans="3:19" ht="22.5" customHeight="1" x14ac:dyDescent="0.25">
      <c r="C475" s="232"/>
      <c r="D475" s="232"/>
      <c r="E475" s="232"/>
      <c r="F475" s="232"/>
      <c r="G475" s="122"/>
      <c r="H475" s="121"/>
      <c r="I475" s="232"/>
      <c r="J475" s="232"/>
      <c r="K475" s="232"/>
      <c r="L475" s="232"/>
      <c r="M475" s="122"/>
      <c r="N475" s="211" t="str">
        <f t="shared" si="7"/>
        <v xml:space="preserve">          GROUP</v>
      </c>
      <c r="O475" s="233"/>
      <c r="P475" s="233"/>
      <c r="Q475" s="233"/>
      <c r="R475" s="233"/>
      <c r="S475" s="91"/>
    </row>
    <row r="476" spans="3:19" ht="22.5" customHeight="1" x14ac:dyDescent="0.25">
      <c r="C476" s="232"/>
      <c r="D476" s="232"/>
      <c r="E476" s="232"/>
      <c r="F476" s="232"/>
      <c r="G476" s="122"/>
      <c r="H476" s="121"/>
      <c r="I476" s="232"/>
      <c r="J476" s="232"/>
      <c r="K476" s="232"/>
      <c r="L476" s="232"/>
      <c r="M476" s="122"/>
      <c r="N476" s="211" t="str">
        <f t="shared" si="7"/>
        <v xml:space="preserve">          GROUP</v>
      </c>
      <c r="O476" s="233"/>
      <c r="P476" s="233"/>
      <c r="Q476" s="233"/>
      <c r="R476" s="233"/>
      <c r="S476" s="91"/>
    </row>
    <row r="477" spans="3:19" ht="22.5" customHeight="1" x14ac:dyDescent="0.25">
      <c r="C477" s="232"/>
      <c r="D477" s="232"/>
      <c r="E477" s="232"/>
      <c r="F477" s="232"/>
      <c r="G477" s="122"/>
      <c r="H477" s="121"/>
      <c r="I477" s="232"/>
      <c r="J477" s="232"/>
      <c r="K477" s="232"/>
      <c r="L477" s="232"/>
      <c r="M477" s="122"/>
      <c r="N477" s="211" t="str">
        <f t="shared" si="7"/>
        <v xml:space="preserve">          GROUP</v>
      </c>
      <c r="O477" s="233"/>
      <c r="P477" s="233"/>
      <c r="Q477" s="233"/>
      <c r="R477" s="233"/>
      <c r="S477" s="91"/>
    </row>
    <row r="478" spans="3:19" ht="22.5" customHeight="1" x14ac:dyDescent="0.25">
      <c r="C478" s="232"/>
      <c r="D478" s="232"/>
      <c r="E478" s="232"/>
      <c r="F478" s="232"/>
      <c r="G478" s="122"/>
      <c r="H478" s="121"/>
      <c r="I478" s="232"/>
      <c r="J478" s="232"/>
      <c r="K478" s="232"/>
      <c r="L478" s="232"/>
      <c r="M478" s="122"/>
      <c r="N478" s="211" t="str">
        <f t="shared" si="7"/>
        <v xml:space="preserve">          GROUP</v>
      </c>
      <c r="O478" s="233"/>
      <c r="P478" s="233"/>
      <c r="Q478" s="233"/>
      <c r="R478" s="233"/>
      <c r="S478" s="91"/>
    </row>
    <row r="479" spans="3:19" ht="22.5" customHeight="1" x14ac:dyDescent="0.25">
      <c r="C479" s="232"/>
      <c r="D479" s="232"/>
      <c r="E479" s="232"/>
      <c r="F479" s="232"/>
      <c r="G479" s="122"/>
      <c r="H479" s="121"/>
      <c r="I479" s="232"/>
      <c r="J479" s="232"/>
      <c r="K479" s="232"/>
      <c r="L479" s="232"/>
      <c r="M479" s="122"/>
      <c r="N479" s="211" t="str">
        <f t="shared" si="7"/>
        <v xml:space="preserve">          GROUP</v>
      </c>
      <c r="O479" s="233"/>
      <c r="P479" s="233"/>
      <c r="Q479" s="233"/>
      <c r="R479" s="233"/>
      <c r="S479" s="91"/>
    </row>
    <row r="480" spans="3:19" ht="22.5" customHeight="1" x14ac:dyDescent="0.25">
      <c r="C480" s="232"/>
      <c r="D480" s="232"/>
      <c r="E480" s="232"/>
      <c r="F480" s="232"/>
      <c r="G480" s="122"/>
      <c r="H480" s="121"/>
      <c r="I480" s="232"/>
      <c r="J480" s="232"/>
      <c r="K480" s="232"/>
      <c r="L480" s="232"/>
      <c r="M480" s="122"/>
      <c r="N480" s="211" t="str">
        <f t="shared" si="7"/>
        <v xml:space="preserve">          GROUP</v>
      </c>
      <c r="O480" s="233"/>
      <c r="P480" s="233"/>
      <c r="Q480" s="233"/>
      <c r="R480" s="233"/>
      <c r="S480" s="91"/>
    </row>
    <row r="481" spans="3:19" ht="22.5" customHeight="1" x14ac:dyDescent="0.25">
      <c r="C481" s="232"/>
      <c r="D481" s="232"/>
      <c r="E481" s="232"/>
      <c r="F481" s="232"/>
      <c r="G481" s="122"/>
      <c r="H481" s="121"/>
      <c r="I481" s="232"/>
      <c r="J481" s="232"/>
      <c r="K481" s="232"/>
      <c r="L481" s="232"/>
      <c r="M481" s="122"/>
      <c r="N481" s="211" t="str">
        <f t="shared" si="7"/>
        <v xml:space="preserve">          GROUP</v>
      </c>
      <c r="O481" s="233"/>
      <c r="P481" s="233"/>
      <c r="Q481" s="233"/>
      <c r="R481" s="233"/>
      <c r="S481" s="91"/>
    </row>
    <row r="482" spans="3:19" ht="22.5" customHeight="1" x14ac:dyDescent="0.25">
      <c r="C482" s="232"/>
      <c r="D482" s="232"/>
      <c r="E482" s="232"/>
      <c r="F482" s="232"/>
      <c r="G482" s="122"/>
      <c r="H482" s="121"/>
      <c r="I482" s="232"/>
      <c r="J482" s="232"/>
      <c r="K482" s="232"/>
      <c r="L482" s="232"/>
      <c r="M482" s="122"/>
      <c r="N482" s="211" t="str">
        <f t="shared" si="7"/>
        <v xml:space="preserve">          GROUP</v>
      </c>
      <c r="O482" s="233"/>
      <c r="P482" s="233"/>
      <c r="Q482" s="233"/>
      <c r="R482" s="233"/>
      <c r="S482" s="91"/>
    </row>
    <row r="483" spans="3:19" ht="22.5" customHeight="1" x14ac:dyDescent="0.25">
      <c r="C483" s="232"/>
      <c r="D483" s="232"/>
      <c r="E483" s="232"/>
      <c r="F483" s="232"/>
      <c r="G483" s="122"/>
      <c r="H483" s="121"/>
      <c r="I483" s="232"/>
      <c r="J483" s="232"/>
      <c r="K483" s="232"/>
      <c r="L483" s="232"/>
      <c r="M483" s="122"/>
      <c r="N483" s="211" t="str">
        <f t="shared" si="7"/>
        <v xml:space="preserve">          GROUP</v>
      </c>
      <c r="O483" s="233"/>
      <c r="P483" s="233"/>
      <c r="Q483" s="233"/>
      <c r="R483" s="233"/>
      <c r="S483" s="91"/>
    </row>
    <row r="484" spans="3:19" ht="22.5" customHeight="1" x14ac:dyDescent="0.25">
      <c r="C484" s="232"/>
      <c r="D484" s="232"/>
      <c r="E484" s="232"/>
      <c r="F484" s="232"/>
      <c r="G484" s="122"/>
      <c r="H484" s="121"/>
      <c r="I484" s="232"/>
      <c r="J484" s="232"/>
      <c r="K484" s="232"/>
      <c r="L484" s="232"/>
      <c r="M484" s="122"/>
      <c r="N484" s="211" t="str">
        <f t="shared" si="7"/>
        <v xml:space="preserve">          GROUP</v>
      </c>
      <c r="O484" s="233"/>
      <c r="P484" s="233"/>
      <c r="Q484" s="233"/>
      <c r="R484" s="233"/>
      <c r="S484" s="91"/>
    </row>
    <row r="485" spans="3:19" ht="22.5" customHeight="1" x14ac:dyDescent="0.25">
      <c r="C485" s="232"/>
      <c r="D485" s="232"/>
      <c r="E485" s="232"/>
      <c r="F485" s="232"/>
      <c r="G485" s="122"/>
      <c r="H485" s="121"/>
      <c r="I485" s="232"/>
      <c r="J485" s="232"/>
      <c r="K485" s="232"/>
      <c r="L485" s="232"/>
      <c r="M485" s="122"/>
      <c r="N485" s="211" t="str">
        <f t="shared" si="7"/>
        <v xml:space="preserve">          GROUP</v>
      </c>
      <c r="O485" s="233"/>
      <c r="P485" s="233"/>
      <c r="Q485" s="233"/>
      <c r="R485" s="233"/>
      <c r="S485" s="91"/>
    </row>
    <row r="486" spans="3:19" ht="22.5" customHeight="1" x14ac:dyDescent="0.25">
      <c r="C486" s="232"/>
      <c r="D486" s="232"/>
      <c r="E486" s="232"/>
      <c r="F486" s="232"/>
      <c r="G486" s="122"/>
      <c r="H486" s="121"/>
      <c r="I486" s="232"/>
      <c r="J486" s="232"/>
      <c r="K486" s="232"/>
      <c r="L486" s="232"/>
      <c r="M486" s="122"/>
      <c r="N486" s="211" t="str">
        <f t="shared" si="7"/>
        <v xml:space="preserve">          GROUP</v>
      </c>
      <c r="O486" s="233"/>
      <c r="P486" s="233"/>
      <c r="Q486" s="233"/>
      <c r="R486" s="233"/>
      <c r="S486" s="91"/>
    </row>
    <row r="487" spans="3:19" ht="22.5" customHeight="1" x14ac:dyDescent="0.25">
      <c r="C487" s="232"/>
      <c r="D487" s="232"/>
      <c r="E487" s="232"/>
      <c r="F487" s="232"/>
      <c r="G487" s="122"/>
      <c r="H487" s="121"/>
      <c r="I487" s="232"/>
      <c r="J487" s="232"/>
      <c r="K487" s="232"/>
      <c r="L487" s="232"/>
      <c r="M487" s="122"/>
      <c r="N487" s="211" t="str">
        <f t="shared" si="7"/>
        <v xml:space="preserve">          GROUP</v>
      </c>
      <c r="O487" s="233"/>
      <c r="P487" s="233"/>
      <c r="Q487" s="233"/>
      <c r="R487" s="233"/>
      <c r="S487" s="91"/>
    </row>
    <row r="488" spans="3:19" ht="22.5" customHeight="1" x14ac:dyDescent="0.25">
      <c r="C488" s="232"/>
      <c r="D488" s="232"/>
      <c r="E488" s="232"/>
      <c r="F488" s="232"/>
      <c r="G488" s="122"/>
      <c r="H488" s="121"/>
      <c r="I488" s="232"/>
      <c r="J488" s="232"/>
      <c r="K488" s="232"/>
      <c r="L488" s="232"/>
      <c r="M488" s="122"/>
      <c r="N488" s="211" t="str">
        <f t="shared" si="7"/>
        <v xml:space="preserve">          GROUP</v>
      </c>
      <c r="O488" s="233"/>
      <c r="P488" s="233"/>
      <c r="Q488" s="233"/>
      <c r="R488" s="233"/>
      <c r="S488" s="91"/>
    </row>
    <row r="489" spans="3:19" ht="22.5" customHeight="1" x14ac:dyDescent="0.25">
      <c r="C489" s="232"/>
      <c r="D489" s="232"/>
      <c r="E489" s="232"/>
      <c r="F489" s="232"/>
      <c r="G489" s="122"/>
      <c r="H489" s="121"/>
      <c r="I489" s="232"/>
      <c r="J489" s="232"/>
      <c r="K489" s="232"/>
      <c r="L489" s="232"/>
      <c r="M489" s="122"/>
      <c r="N489" s="211" t="str">
        <f t="shared" si="7"/>
        <v xml:space="preserve">          GROUP</v>
      </c>
      <c r="O489" s="233"/>
      <c r="P489" s="233"/>
      <c r="Q489" s="233"/>
      <c r="R489" s="233"/>
      <c r="S489" s="91"/>
    </row>
    <row r="490" spans="3:19" ht="22.5" customHeight="1" x14ac:dyDescent="0.25">
      <c r="C490" s="232"/>
      <c r="D490" s="232"/>
      <c r="E490" s="232"/>
      <c r="F490" s="232"/>
      <c r="G490" s="122"/>
      <c r="H490" s="121"/>
      <c r="I490" s="232"/>
      <c r="J490" s="232"/>
      <c r="K490" s="232"/>
      <c r="L490" s="232"/>
      <c r="M490" s="122"/>
      <c r="N490" s="211" t="str">
        <f t="shared" si="7"/>
        <v xml:space="preserve">          GROUP</v>
      </c>
      <c r="O490" s="233"/>
      <c r="P490" s="233"/>
      <c r="Q490" s="233"/>
      <c r="R490" s="233"/>
      <c r="S490" s="91"/>
    </row>
    <row r="491" spans="3:19" ht="22.5" customHeight="1" x14ac:dyDescent="0.25">
      <c r="C491" s="232"/>
      <c r="D491" s="232"/>
      <c r="E491" s="232"/>
      <c r="F491" s="232"/>
      <c r="G491" s="122"/>
      <c r="H491" s="121"/>
      <c r="I491" s="232"/>
      <c r="J491" s="232"/>
      <c r="K491" s="232"/>
      <c r="L491" s="232"/>
      <c r="M491" s="122"/>
      <c r="N491" s="211" t="str">
        <f t="shared" si="7"/>
        <v xml:space="preserve">          GROUP</v>
      </c>
      <c r="O491" s="233"/>
      <c r="P491" s="233"/>
      <c r="Q491" s="233"/>
      <c r="R491" s="233"/>
      <c r="S491" s="91"/>
    </row>
    <row r="492" spans="3:19" ht="22.5" customHeight="1" x14ac:dyDescent="0.25">
      <c r="C492" s="232"/>
      <c r="D492" s="232"/>
      <c r="E492" s="232"/>
      <c r="F492" s="232"/>
      <c r="G492" s="122"/>
      <c r="H492" s="121"/>
      <c r="I492" s="232"/>
      <c r="J492" s="232"/>
      <c r="K492" s="232"/>
      <c r="L492" s="232"/>
      <c r="M492" s="122"/>
      <c r="N492" s="211" t="str">
        <f t="shared" si="7"/>
        <v xml:space="preserve">          GROUP</v>
      </c>
      <c r="O492" s="233"/>
      <c r="P492" s="233"/>
      <c r="Q492" s="233"/>
      <c r="R492" s="233"/>
      <c r="S492" s="91"/>
    </row>
    <row r="493" spans="3:19" ht="22.5" customHeight="1" x14ac:dyDescent="0.25">
      <c r="C493" s="232"/>
      <c r="D493" s="232"/>
      <c r="E493" s="232"/>
      <c r="F493" s="232"/>
      <c r="G493" s="122"/>
      <c r="H493" s="121"/>
      <c r="I493" s="232"/>
      <c r="J493" s="232"/>
      <c r="K493" s="232"/>
      <c r="L493" s="232"/>
      <c r="M493" s="122"/>
      <c r="N493" s="211" t="str">
        <f t="shared" si="7"/>
        <v xml:space="preserve">          GROUP</v>
      </c>
      <c r="O493" s="233"/>
      <c r="P493" s="233"/>
      <c r="Q493" s="233"/>
      <c r="R493" s="233"/>
      <c r="S493" s="91"/>
    </row>
    <row r="494" spans="3:19" ht="22.5" customHeight="1" x14ac:dyDescent="0.25">
      <c r="C494" s="232"/>
      <c r="D494" s="232"/>
      <c r="E494" s="232"/>
      <c r="F494" s="232"/>
      <c r="G494" s="122"/>
      <c r="H494" s="121"/>
      <c r="I494" s="232"/>
      <c r="J494" s="232"/>
      <c r="K494" s="232"/>
      <c r="L494" s="232"/>
      <c r="M494" s="122"/>
      <c r="N494" s="211" t="str">
        <f t="shared" si="7"/>
        <v xml:space="preserve">          GROUP</v>
      </c>
      <c r="O494" s="233"/>
      <c r="P494" s="233"/>
      <c r="Q494" s="233"/>
      <c r="R494" s="233"/>
      <c r="S494" s="91"/>
    </row>
    <row r="495" spans="3:19" ht="22.5" customHeight="1" x14ac:dyDescent="0.25">
      <c r="C495" s="232"/>
      <c r="D495" s="232"/>
      <c r="E495" s="232"/>
      <c r="F495" s="232"/>
      <c r="G495" s="122"/>
      <c r="H495" s="121"/>
      <c r="I495" s="232"/>
      <c r="J495" s="232"/>
      <c r="K495" s="232"/>
      <c r="L495" s="232"/>
      <c r="M495" s="122"/>
      <c r="N495" s="211" t="str">
        <f t="shared" si="7"/>
        <v xml:space="preserve">          GROUP</v>
      </c>
      <c r="O495" s="233"/>
      <c r="P495" s="233"/>
      <c r="Q495" s="233"/>
      <c r="R495" s="233"/>
      <c r="S495" s="91"/>
    </row>
    <row r="496" spans="3:19" ht="22.5" customHeight="1" x14ac:dyDescent="0.25">
      <c r="C496" s="232"/>
      <c r="D496" s="232"/>
      <c r="E496" s="232"/>
      <c r="F496" s="232"/>
      <c r="G496" s="122"/>
      <c r="H496" s="121"/>
      <c r="I496" s="232"/>
      <c r="J496" s="232"/>
      <c r="K496" s="232"/>
      <c r="L496" s="232"/>
      <c r="M496" s="122"/>
      <c r="N496" s="211" t="str">
        <f t="shared" si="7"/>
        <v xml:space="preserve">          GROUP</v>
      </c>
      <c r="O496" s="233"/>
      <c r="P496" s="233"/>
      <c r="Q496" s="233"/>
      <c r="R496" s="233"/>
      <c r="S496" s="91"/>
    </row>
    <row r="497" spans="3:19" ht="22.5" customHeight="1" x14ac:dyDescent="0.25">
      <c r="C497" s="232"/>
      <c r="D497" s="232"/>
      <c r="E497" s="232"/>
      <c r="F497" s="232"/>
      <c r="G497" s="122"/>
      <c r="H497" s="121"/>
      <c r="I497" s="232"/>
      <c r="J497" s="232"/>
      <c r="K497" s="232"/>
      <c r="L497" s="232"/>
      <c r="M497" s="122"/>
      <c r="N497" s="211" t="str">
        <f t="shared" si="7"/>
        <v xml:space="preserve">          GROUP</v>
      </c>
      <c r="O497" s="233"/>
      <c r="P497" s="233"/>
      <c r="Q497" s="233"/>
      <c r="R497" s="233"/>
      <c r="S497" s="91"/>
    </row>
    <row r="498" spans="3:19" ht="22.5" customHeight="1" x14ac:dyDescent="0.25">
      <c r="C498" s="232"/>
      <c r="D498" s="232"/>
      <c r="E498" s="232"/>
      <c r="F498" s="232"/>
      <c r="G498" s="122"/>
      <c r="H498" s="121"/>
      <c r="I498" s="232"/>
      <c r="J498" s="232"/>
      <c r="K498" s="232"/>
      <c r="L498" s="232"/>
      <c r="M498" s="122"/>
      <c r="N498" s="211" t="str">
        <f t="shared" si="7"/>
        <v xml:space="preserve">          GROUP</v>
      </c>
      <c r="O498" s="233"/>
      <c r="P498" s="233"/>
      <c r="Q498" s="233"/>
      <c r="R498" s="233"/>
      <c r="S498" s="91"/>
    </row>
    <row r="499" spans="3:19" ht="22.5" customHeight="1" x14ac:dyDescent="0.25">
      <c r="C499" s="232"/>
      <c r="D499" s="232"/>
      <c r="E499" s="232"/>
      <c r="F499" s="232"/>
      <c r="G499" s="122"/>
      <c r="H499" s="121"/>
      <c r="I499" s="232"/>
      <c r="J499" s="232"/>
      <c r="K499" s="232"/>
      <c r="L499" s="232"/>
      <c r="M499" s="122"/>
      <c r="N499" s="211" t="str">
        <f t="shared" si="7"/>
        <v xml:space="preserve">          GROUP</v>
      </c>
      <c r="O499" s="233"/>
      <c r="P499" s="233"/>
      <c r="Q499" s="233"/>
      <c r="R499" s="233"/>
      <c r="S499" s="91"/>
    </row>
    <row r="500" spans="3:19" ht="22.5" customHeight="1" x14ac:dyDescent="0.25">
      <c r="C500" s="232"/>
      <c r="D500" s="232"/>
      <c r="E500" s="232"/>
      <c r="F500" s="232"/>
      <c r="G500" s="122"/>
      <c r="H500" s="121"/>
      <c r="I500" s="232"/>
      <c r="J500" s="232"/>
      <c r="K500" s="232"/>
      <c r="L500" s="232"/>
      <c r="M500" s="122"/>
      <c r="N500" s="211" t="str">
        <f t="shared" si="7"/>
        <v xml:space="preserve">          GROUP</v>
      </c>
      <c r="O500" s="233"/>
      <c r="P500" s="233"/>
      <c r="Q500" s="233"/>
      <c r="R500" s="233"/>
      <c r="S500" s="92"/>
    </row>
  </sheetData>
  <mergeCells count="1489">
    <mergeCell ref="C5:G5"/>
    <mergeCell ref="C15:G15"/>
    <mergeCell ref="C16:G16"/>
    <mergeCell ref="C17:G17"/>
    <mergeCell ref="C12:G12"/>
    <mergeCell ref="C13:G13"/>
    <mergeCell ref="C30:G30"/>
    <mergeCell ref="C31:G31"/>
    <mergeCell ref="H29:M29"/>
    <mergeCell ref="H30:M30"/>
    <mergeCell ref="H31:M31"/>
    <mergeCell ref="C26:G26"/>
    <mergeCell ref="C27:G27"/>
    <mergeCell ref="C28:G28"/>
    <mergeCell ref="H26:M26"/>
    <mergeCell ref="H27:M27"/>
    <mergeCell ref="H28:M28"/>
    <mergeCell ref="C6:G6"/>
    <mergeCell ref="C7:G7"/>
    <mergeCell ref="C8:G8"/>
    <mergeCell ref="C14:G14"/>
    <mergeCell ref="C9:G9"/>
    <mergeCell ref="C10:G10"/>
    <mergeCell ref="C11:G11"/>
    <mergeCell ref="C23:G23"/>
    <mergeCell ref="C24:G24"/>
    <mergeCell ref="C25:G25"/>
    <mergeCell ref="H23:M23"/>
    <mergeCell ref="H24:M24"/>
    <mergeCell ref="H25:M25"/>
    <mergeCell ref="C20:G20"/>
    <mergeCell ref="C21:G21"/>
    <mergeCell ref="C22:G22"/>
    <mergeCell ref="H20:M20"/>
    <mergeCell ref="H21:M21"/>
    <mergeCell ref="H22:M22"/>
    <mergeCell ref="C18:G18"/>
    <mergeCell ref="C19:G19"/>
    <mergeCell ref="C47:G47"/>
    <mergeCell ref="C48:G48"/>
    <mergeCell ref="C49:G49"/>
    <mergeCell ref="H47:M47"/>
    <mergeCell ref="C44:G44"/>
    <mergeCell ref="C45:G45"/>
    <mergeCell ref="C46:G46"/>
    <mergeCell ref="H44:M44"/>
    <mergeCell ref="H45:M45"/>
    <mergeCell ref="H46:M46"/>
    <mergeCell ref="C41:G41"/>
    <mergeCell ref="C42:G42"/>
    <mergeCell ref="C43:G43"/>
    <mergeCell ref="H41:M41"/>
    <mergeCell ref="H42:M42"/>
    <mergeCell ref="H43:M43"/>
    <mergeCell ref="C38:G38"/>
    <mergeCell ref="C39:G39"/>
    <mergeCell ref="C40:G40"/>
    <mergeCell ref="H38:M38"/>
    <mergeCell ref="H39:M39"/>
    <mergeCell ref="H40:M40"/>
    <mergeCell ref="N37:R37"/>
    <mergeCell ref="N28:R28"/>
    <mergeCell ref="N29:R29"/>
    <mergeCell ref="N30:R30"/>
    <mergeCell ref="N31:R31"/>
    <mergeCell ref="N32:R32"/>
    <mergeCell ref="N23:R23"/>
    <mergeCell ref="N24:R24"/>
    <mergeCell ref="N25:R25"/>
    <mergeCell ref="N26:R26"/>
    <mergeCell ref="N27:R27"/>
    <mergeCell ref="N18:R18"/>
    <mergeCell ref="N19:R19"/>
    <mergeCell ref="N20:R20"/>
    <mergeCell ref="N21:R21"/>
    <mergeCell ref="N22:R22"/>
    <mergeCell ref="C2:S4"/>
    <mergeCell ref="H5:M5"/>
    <mergeCell ref="N5:S5"/>
    <mergeCell ref="C35:G35"/>
    <mergeCell ref="C36:G36"/>
    <mergeCell ref="C37:G37"/>
    <mergeCell ref="H35:M35"/>
    <mergeCell ref="H36:M36"/>
    <mergeCell ref="H37:M37"/>
    <mergeCell ref="C32:G32"/>
    <mergeCell ref="C33:G33"/>
    <mergeCell ref="C34:G34"/>
    <mergeCell ref="H32:M32"/>
    <mergeCell ref="H33:M33"/>
    <mergeCell ref="H34:M34"/>
    <mergeCell ref="C29:G29"/>
    <mergeCell ref="C52:G52"/>
    <mergeCell ref="C53:G53"/>
    <mergeCell ref="C54:G54"/>
    <mergeCell ref="N52:R52"/>
    <mergeCell ref="N53:R53"/>
    <mergeCell ref="N54:R54"/>
    <mergeCell ref="H52:M52"/>
    <mergeCell ref="H53:M53"/>
    <mergeCell ref="H54:M54"/>
    <mergeCell ref="C51:G51"/>
    <mergeCell ref="N48:R48"/>
    <mergeCell ref="N49:R49"/>
    <mergeCell ref="N50:R50"/>
    <mergeCell ref="N51:R51"/>
    <mergeCell ref="H48:M48"/>
    <mergeCell ref="H49:M49"/>
    <mergeCell ref="H50:M50"/>
    <mergeCell ref="H51:M51"/>
    <mergeCell ref="C50:G50"/>
    <mergeCell ref="C58:G58"/>
    <mergeCell ref="C59:G59"/>
    <mergeCell ref="C60:G60"/>
    <mergeCell ref="N58:R58"/>
    <mergeCell ref="N59:R59"/>
    <mergeCell ref="N60:R60"/>
    <mergeCell ref="H58:M58"/>
    <mergeCell ref="H59:M59"/>
    <mergeCell ref="H60:M60"/>
    <mergeCell ref="C55:G55"/>
    <mergeCell ref="C56:G56"/>
    <mergeCell ref="C57:G57"/>
    <mergeCell ref="N55:R55"/>
    <mergeCell ref="N56:R56"/>
    <mergeCell ref="N57:R57"/>
    <mergeCell ref="H55:M55"/>
    <mergeCell ref="H56:M56"/>
    <mergeCell ref="H57:M57"/>
    <mergeCell ref="C64:G64"/>
    <mergeCell ref="C65:G65"/>
    <mergeCell ref="C66:G66"/>
    <mergeCell ref="N64:R64"/>
    <mergeCell ref="N65:R65"/>
    <mergeCell ref="N66:R66"/>
    <mergeCell ref="H64:M64"/>
    <mergeCell ref="H65:M65"/>
    <mergeCell ref="H66:M66"/>
    <mergeCell ref="C61:G61"/>
    <mergeCell ref="C62:G62"/>
    <mergeCell ref="C63:G63"/>
    <mergeCell ref="N61:R61"/>
    <mergeCell ref="N62:R62"/>
    <mergeCell ref="N63:R63"/>
    <mergeCell ref="H61:M61"/>
    <mergeCell ref="H62:M62"/>
    <mergeCell ref="H63:M63"/>
    <mergeCell ref="C70:G70"/>
    <mergeCell ref="C71:G71"/>
    <mergeCell ref="C72:G72"/>
    <mergeCell ref="N70:R70"/>
    <mergeCell ref="N71:R71"/>
    <mergeCell ref="N72:R72"/>
    <mergeCell ref="H70:M70"/>
    <mergeCell ref="H71:M71"/>
    <mergeCell ref="H72:M72"/>
    <mergeCell ref="C67:G67"/>
    <mergeCell ref="C68:G68"/>
    <mergeCell ref="C69:G69"/>
    <mergeCell ref="N67:R67"/>
    <mergeCell ref="N68:R68"/>
    <mergeCell ref="N69:R69"/>
    <mergeCell ref="H67:M67"/>
    <mergeCell ref="H68:M68"/>
    <mergeCell ref="H69:M69"/>
    <mergeCell ref="C76:G76"/>
    <mergeCell ref="C77:G77"/>
    <mergeCell ref="C78:G78"/>
    <mergeCell ref="N76:R76"/>
    <mergeCell ref="N77:R77"/>
    <mergeCell ref="N78:R78"/>
    <mergeCell ref="H76:M76"/>
    <mergeCell ref="H77:M77"/>
    <mergeCell ref="H78:M78"/>
    <mergeCell ref="C73:G73"/>
    <mergeCell ref="C74:G74"/>
    <mergeCell ref="C75:G75"/>
    <mergeCell ref="N73:R73"/>
    <mergeCell ref="N74:R74"/>
    <mergeCell ref="N75:R75"/>
    <mergeCell ref="H73:M73"/>
    <mergeCell ref="H74:M74"/>
    <mergeCell ref="H75:M75"/>
    <mergeCell ref="C82:G82"/>
    <mergeCell ref="C83:G83"/>
    <mergeCell ref="C84:G84"/>
    <mergeCell ref="N82:R82"/>
    <mergeCell ref="N83:R83"/>
    <mergeCell ref="N84:R84"/>
    <mergeCell ref="H82:M82"/>
    <mergeCell ref="H83:M83"/>
    <mergeCell ref="H84:M84"/>
    <mergeCell ref="C79:G79"/>
    <mergeCell ref="C80:G80"/>
    <mergeCell ref="C81:G81"/>
    <mergeCell ref="N79:R79"/>
    <mergeCell ref="N80:R80"/>
    <mergeCell ref="N81:R81"/>
    <mergeCell ref="H79:M79"/>
    <mergeCell ref="H80:M80"/>
    <mergeCell ref="H81:M81"/>
    <mergeCell ref="C88:G88"/>
    <mergeCell ref="C89:G89"/>
    <mergeCell ref="C90:G90"/>
    <mergeCell ref="N88:R88"/>
    <mergeCell ref="N89:R89"/>
    <mergeCell ref="N90:R90"/>
    <mergeCell ref="H88:M88"/>
    <mergeCell ref="H89:M89"/>
    <mergeCell ref="H90:M90"/>
    <mergeCell ref="C85:G85"/>
    <mergeCell ref="C86:G86"/>
    <mergeCell ref="C87:G87"/>
    <mergeCell ref="N85:R85"/>
    <mergeCell ref="N86:R86"/>
    <mergeCell ref="N87:R87"/>
    <mergeCell ref="H85:M85"/>
    <mergeCell ref="H86:M86"/>
    <mergeCell ref="H87:M87"/>
    <mergeCell ref="C94:G94"/>
    <mergeCell ref="C95:G95"/>
    <mergeCell ref="C96:G96"/>
    <mergeCell ref="N94:R94"/>
    <mergeCell ref="N95:R95"/>
    <mergeCell ref="N96:R96"/>
    <mergeCell ref="H94:M94"/>
    <mergeCell ref="H95:M95"/>
    <mergeCell ref="H96:M96"/>
    <mergeCell ref="C91:G91"/>
    <mergeCell ref="C92:G92"/>
    <mergeCell ref="C93:G93"/>
    <mergeCell ref="N91:R91"/>
    <mergeCell ref="N92:R92"/>
    <mergeCell ref="N93:R93"/>
    <mergeCell ref="H91:M91"/>
    <mergeCell ref="H92:M92"/>
    <mergeCell ref="H93:M93"/>
    <mergeCell ref="C100:G100"/>
    <mergeCell ref="C101:G101"/>
    <mergeCell ref="C102:G102"/>
    <mergeCell ref="N100:R100"/>
    <mergeCell ref="N101:R101"/>
    <mergeCell ref="N102:R102"/>
    <mergeCell ref="H100:M100"/>
    <mergeCell ref="H101:M101"/>
    <mergeCell ref="H102:M102"/>
    <mergeCell ref="C97:G97"/>
    <mergeCell ref="C98:G98"/>
    <mergeCell ref="C99:G99"/>
    <mergeCell ref="N97:R97"/>
    <mergeCell ref="N98:R98"/>
    <mergeCell ref="N99:R99"/>
    <mergeCell ref="H97:M97"/>
    <mergeCell ref="H98:M98"/>
    <mergeCell ref="H99:M99"/>
    <mergeCell ref="C106:G106"/>
    <mergeCell ref="C107:G107"/>
    <mergeCell ref="C108:G108"/>
    <mergeCell ref="N106:R106"/>
    <mergeCell ref="N107:R107"/>
    <mergeCell ref="N108:R108"/>
    <mergeCell ref="H106:M106"/>
    <mergeCell ref="H107:M107"/>
    <mergeCell ref="H108:M108"/>
    <mergeCell ref="C103:G103"/>
    <mergeCell ref="C104:G104"/>
    <mergeCell ref="C105:G105"/>
    <mergeCell ref="N103:R103"/>
    <mergeCell ref="N104:R104"/>
    <mergeCell ref="N105:R105"/>
    <mergeCell ref="H103:M103"/>
    <mergeCell ref="H104:M104"/>
    <mergeCell ref="H105:M105"/>
    <mergeCell ref="C112:G112"/>
    <mergeCell ref="C113:G113"/>
    <mergeCell ref="C114:G114"/>
    <mergeCell ref="N112:R112"/>
    <mergeCell ref="N113:R113"/>
    <mergeCell ref="N114:R114"/>
    <mergeCell ref="H112:M112"/>
    <mergeCell ref="H113:M113"/>
    <mergeCell ref="H114:M114"/>
    <mergeCell ref="C109:G109"/>
    <mergeCell ref="C110:G110"/>
    <mergeCell ref="C111:G111"/>
    <mergeCell ref="N109:R109"/>
    <mergeCell ref="N110:R110"/>
    <mergeCell ref="N111:R111"/>
    <mergeCell ref="H109:M109"/>
    <mergeCell ref="H110:M110"/>
    <mergeCell ref="H111:M111"/>
    <mergeCell ref="C118:G118"/>
    <mergeCell ref="C119:G119"/>
    <mergeCell ref="C120:G120"/>
    <mergeCell ref="N118:R118"/>
    <mergeCell ref="N119:R119"/>
    <mergeCell ref="N120:R120"/>
    <mergeCell ref="H118:M118"/>
    <mergeCell ref="H119:M119"/>
    <mergeCell ref="H120:M120"/>
    <mergeCell ref="C115:G115"/>
    <mergeCell ref="C116:G116"/>
    <mergeCell ref="C117:G117"/>
    <mergeCell ref="N115:R115"/>
    <mergeCell ref="N116:R116"/>
    <mergeCell ref="N117:R117"/>
    <mergeCell ref="H115:M115"/>
    <mergeCell ref="H116:M116"/>
    <mergeCell ref="H117:M117"/>
    <mergeCell ref="C124:G124"/>
    <mergeCell ref="C125:G125"/>
    <mergeCell ref="C126:G126"/>
    <mergeCell ref="N124:R124"/>
    <mergeCell ref="N125:R125"/>
    <mergeCell ref="N126:R126"/>
    <mergeCell ref="H124:M124"/>
    <mergeCell ref="H125:M125"/>
    <mergeCell ref="H126:M126"/>
    <mergeCell ref="C121:G121"/>
    <mergeCell ref="C122:G122"/>
    <mergeCell ref="C123:G123"/>
    <mergeCell ref="N121:R121"/>
    <mergeCell ref="N122:R122"/>
    <mergeCell ref="N123:R123"/>
    <mergeCell ref="H121:M121"/>
    <mergeCell ref="H122:M122"/>
    <mergeCell ref="H123:M123"/>
    <mergeCell ref="C130:G130"/>
    <mergeCell ref="C131:G131"/>
    <mergeCell ref="C132:G132"/>
    <mergeCell ref="N130:R130"/>
    <mergeCell ref="N131:R131"/>
    <mergeCell ref="N132:R132"/>
    <mergeCell ref="H130:M130"/>
    <mergeCell ref="H131:M131"/>
    <mergeCell ref="H132:M132"/>
    <mergeCell ref="C127:G127"/>
    <mergeCell ref="C128:G128"/>
    <mergeCell ref="C129:G129"/>
    <mergeCell ref="N127:R127"/>
    <mergeCell ref="N128:R128"/>
    <mergeCell ref="N129:R129"/>
    <mergeCell ref="H127:M127"/>
    <mergeCell ref="H128:M128"/>
    <mergeCell ref="H129:M129"/>
    <mergeCell ref="C136:G136"/>
    <mergeCell ref="C137:G137"/>
    <mergeCell ref="C138:G138"/>
    <mergeCell ref="N136:R136"/>
    <mergeCell ref="N137:R137"/>
    <mergeCell ref="N138:R138"/>
    <mergeCell ref="H136:M136"/>
    <mergeCell ref="H137:M137"/>
    <mergeCell ref="H138:M138"/>
    <mergeCell ref="C133:G133"/>
    <mergeCell ref="C134:G134"/>
    <mergeCell ref="C135:G135"/>
    <mergeCell ref="N133:R133"/>
    <mergeCell ref="N134:R134"/>
    <mergeCell ref="N135:R135"/>
    <mergeCell ref="H133:M133"/>
    <mergeCell ref="H134:M134"/>
    <mergeCell ref="H135:M135"/>
    <mergeCell ref="C142:G142"/>
    <mergeCell ref="C143:G143"/>
    <mergeCell ref="C144:G144"/>
    <mergeCell ref="N142:R142"/>
    <mergeCell ref="N143:R143"/>
    <mergeCell ref="N144:R144"/>
    <mergeCell ref="H142:M142"/>
    <mergeCell ref="H143:M143"/>
    <mergeCell ref="H144:M144"/>
    <mergeCell ref="C139:G139"/>
    <mergeCell ref="C140:G140"/>
    <mergeCell ref="C141:G141"/>
    <mergeCell ref="N139:R139"/>
    <mergeCell ref="N140:R140"/>
    <mergeCell ref="N141:R141"/>
    <mergeCell ref="H139:M139"/>
    <mergeCell ref="H140:M140"/>
    <mergeCell ref="H141:M141"/>
    <mergeCell ref="C148:G148"/>
    <mergeCell ref="C149:G149"/>
    <mergeCell ref="C150:G150"/>
    <mergeCell ref="N148:R148"/>
    <mergeCell ref="N149:R149"/>
    <mergeCell ref="N150:R150"/>
    <mergeCell ref="H148:M148"/>
    <mergeCell ref="H149:M149"/>
    <mergeCell ref="H150:M150"/>
    <mergeCell ref="C145:G145"/>
    <mergeCell ref="C146:G146"/>
    <mergeCell ref="C147:G147"/>
    <mergeCell ref="N145:R145"/>
    <mergeCell ref="N146:R146"/>
    <mergeCell ref="N147:R147"/>
    <mergeCell ref="H145:M145"/>
    <mergeCell ref="H146:M146"/>
    <mergeCell ref="H147:M147"/>
    <mergeCell ref="C154:G154"/>
    <mergeCell ref="C155:G155"/>
    <mergeCell ref="C156:G156"/>
    <mergeCell ref="N154:R154"/>
    <mergeCell ref="N155:R155"/>
    <mergeCell ref="N156:R156"/>
    <mergeCell ref="H154:M154"/>
    <mergeCell ref="H155:M155"/>
    <mergeCell ref="H156:M156"/>
    <mergeCell ref="C151:G151"/>
    <mergeCell ref="C152:G152"/>
    <mergeCell ref="C153:G153"/>
    <mergeCell ref="N151:R151"/>
    <mergeCell ref="N152:R152"/>
    <mergeCell ref="N153:R153"/>
    <mergeCell ref="H151:M151"/>
    <mergeCell ref="H152:M152"/>
    <mergeCell ref="H153:M153"/>
    <mergeCell ref="C160:G160"/>
    <mergeCell ref="C161:G161"/>
    <mergeCell ref="C162:G162"/>
    <mergeCell ref="N160:R160"/>
    <mergeCell ref="N161:R161"/>
    <mergeCell ref="N162:R162"/>
    <mergeCell ref="H160:M160"/>
    <mergeCell ref="H161:M161"/>
    <mergeCell ref="H162:M162"/>
    <mergeCell ref="C157:G157"/>
    <mergeCell ref="C158:G158"/>
    <mergeCell ref="C159:G159"/>
    <mergeCell ref="N157:R157"/>
    <mergeCell ref="N158:R158"/>
    <mergeCell ref="N159:R159"/>
    <mergeCell ref="H157:M157"/>
    <mergeCell ref="H158:M158"/>
    <mergeCell ref="H159:M159"/>
    <mergeCell ref="C166:G166"/>
    <mergeCell ref="C167:G167"/>
    <mergeCell ref="C168:G168"/>
    <mergeCell ref="N166:R166"/>
    <mergeCell ref="N167:R167"/>
    <mergeCell ref="N168:R168"/>
    <mergeCell ref="H166:M166"/>
    <mergeCell ref="H167:M167"/>
    <mergeCell ref="H168:M168"/>
    <mergeCell ref="C163:G163"/>
    <mergeCell ref="C164:G164"/>
    <mergeCell ref="C165:G165"/>
    <mergeCell ref="N163:R163"/>
    <mergeCell ref="N164:R164"/>
    <mergeCell ref="N165:R165"/>
    <mergeCell ref="H163:M163"/>
    <mergeCell ref="H164:M164"/>
    <mergeCell ref="H165:M165"/>
    <mergeCell ref="C172:G172"/>
    <mergeCell ref="C173:G173"/>
    <mergeCell ref="C174:G174"/>
    <mergeCell ref="N172:R172"/>
    <mergeCell ref="N173:R173"/>
    <mergeCell ref="N174:R174"/>
    <mergeCell ref="H172:M172"/>
    <mergeCell ref="H173:M173"/>
    <mergeCell ref="H174:M174"/>
    <mergeCell ref="C169:G169"/>
    <mergeCell ref="C170:G170"/>
    <mergeCell ref="C171:G171"/>
    <mergeCell ref="N169:R169"/>
    <mergeCell ref="N170:R170"/>
    <mergeCell ref="N171:R171"/>
    <mergeCell ref="H169:M169"/>
    <mergeCell ref="H170:M170"/>
    <mergeCell ref="H171:M171"/>
    <mergeCell ref="C178:G178"/>
    <mergeCell ref="C179:G179"/>
    <mergeCell ref="C180:G180"/>
    <mergeCell ref="N178:R178"/>
    <mergeCell ref="N179:R179"/>
    <mergeCell ref="N180:R180"/>
    <mergeCell ref="H178:M178"/>
    <mergeCell ref="H179:M179"/>
    <mergeCell ref="H180:M180"/>
    <mergeCell ref="C175:G175"/>
    <mergeCell ref="C176:G176"/>
    <mergeCell ref="C177:G177"/>
    <mergeCell ref="N175:R175"/>
    <mergeCell ref="N176:R176"/>
    <mergeCell ref="N177:R177"/>
    <mergeCell ref="H175:M175"/>
    <mergeCell ref="H176:M176"/>
    <mergeCell ref="H177:M177"/>
    <mergeCell ref="C184:G184"/>
    <mergeCell ref="C185:G185"/>
    <mergeCell ref="C186:G186"/>
    <mergeCell ref="N184:R184"/>
    <mergeCell ref="N185:R185"/>
    <mergeCell ref="N186:R186"/>
    <mergeCell ref="H184:M184"/>
    <mergeCell ref="H185:M185"/>
    <mergeCell ref="H186:M186"/>
    <mergeCell ref="C181:G181"/>
    <mergeCell ref="C182:G182"/>
    <mergeCell ref="C183:G183"/>
    <mergeCell ref="N181:R181"/>
    <mergeCell ref="N182:R182"/>
    <mergeCell ref="N183:R183"/>
    <mergeCell ref="H181:M181"/>
    <mergeCell ref="H182:M182"/>
    <mergeCell ref="H183:M183"/>
    <mergeCell ref="C190:G190"/>
    <mergeCell ref="C191:G191"/>
    <mergeCell ref="C192:G192"/>
    <mergeCell ref="N190:R190"/>
    <mergeCell ref="N191:R191"/>
    <mergeCell ref="N192:R192"/>
    <mergeCell ref="H190:M190"/>
    <mergeCell ref="H191:M191"/>
    <mergeCell ref="H192:M192"/>
    <mergeCell ref="C187:G187"/>
    <mergeCell ref="C188:G188"/>
    <mergeCell ref="C189:G189"/>
    <mergeCell ref="N187:R187"/>
    <mergeCell ref="N188:R188"/>
    <mergeCell ref="N189:R189"/>
    <mergeCell ref="H187:M187"/>
    <mergeCell ref="H188:M188"/>
    <mergeCell ref="H189:M189"/>
    <mergeCell ref="C196:G196"/>
    <mergeCell ref="C197:G197"/>
    <mergeCell ref="C198:G198"/>
    <mergeCell ref="N196:R196"/>
    <mergeCell ref="N197:R197"/>
    <mergeCell ref="N198:R198"/>
    <mergeCell ref="H196:M196"/>
    <mergeCell ref="H197:M197"/>
    <mergeCell ref="H198:M198"/>
    <mergeCell ref="C193:G193"/>
    <mergeCell ref="C194:G194"/>
    <mergeCell ref="C195:G195"/>
    <mergeCell ref="N193:R193"/>
    <mergeCell ref="N194:R194"/>
    <mergeCell ref="N195:R195"/>
    <mergeCell ref="H193:M193"/>
    <mergeCell ref="H194:M194"/>
    <mergeCell ref="H195:M195"/>
    <mergeCell ref="C202:G202"/>
    <mergeCell ref="C203:G203"/>
    <mergeCell ref="C204:G204"/>
    <mergeCell ref="N202:R202"/>
    <mergeCell ref="N203:R203"/>
    <mergeCell ref="N204:R204"/>
    <mergeCell ref="H202:M202"/>
    <mergeCell ref="H203:M203"/>
    <mergeCell ref="H204:M204"/>
    <mergeCell ref="C199:G199"/>
    <mergeCell ref="C200:G200"/>
    <mergeCell ref="C201:G201"/>
    <mergeCell ref="N199:R199"/>
    <mergeCell ref="N200:R200"/>
    <mergeCell ref="N201:R201"/>
    <mergeCell ref="H199:M199"/>
    <mergeCell ref="H200:M200"/>
    <mergeCell ref="H201:M201"/>
    <mergeCell ref="C208:G208"/>
    <mergeCell ref="C209:G209"/>
    <mergeCell ref="C210:G210"/>
    <mergeCell ref="N208:R208"/>
    <mergeCell ref="N209:R209"/>
    <mergeCell ref="N210:R210"/>
    <mergeCell ref="H208:M208"/>
    <mergeCell ref="H209:M209"/>
    <mergeCell ref="H210:M210"/>
    <mergeCell ref="C205:G205"/>
    <mergeCell ref="C206:G206"/>
    <mergeCell ref="C207:G207"/>
    <mergeCell ref="N205:R205"/>
    <mergeCell ref="N206:R206"/>
    <mergeCell ref="N207:R207"/>
    <mergeCell ref="H205:M205"/>
    <mergeCell ref="H206:M206"/>
    <mergeCell ref="H207:M207"/>
    <mergeCell ref="C214:G214"/>
    <mergeCell ref="C215:G215"/>
    <mergeCell ref="C216:G216"/>
    <mergeCell ref="N214:R214"/>
    <mergeCell ref="N215:R215"/>
    <mergeCell ref="N216:R216"/>
    <mergeCell ref="H214:M214"/>
    <mergeCell ref="H215:M215"/>
    <mergeCell ref="H216:M216"/>
    <mergeCell ref="C211:G211"/>
    <mergeCell ref="C212:G212"/>
    <mergeCell ref="C213:G213"/>
    <mergeCell ref="N211:R211"/>
    <mergeCell ref="N212:R212"/>
    <mergeCell ref="N213:R213"/>
    <mergeCell ref="H211:M211"/>
    <mergeCell ref="H212:M212"/>
    <mergeCell ref="H213:M213"/>
    <mergeCell ref="C220:G220"/>
    <mergeCell ref="C221:G221"/>
    <mergeCell ref="C222:G222"/>
    <mergeCell ref="N220:R220"/>
    <mergeCell ref="N221:R221"/>
    <mergeCell ref="N222:R222"/>
    <mergeCell ref="H220:M220"/>
    <mergeCell ref="H221:M221"/>
    <mergeCell ref="H222:M222"/>
    <mergeCell ref="C217:G217"/>
    <mergeCell ref="C218:G218"/>
    <mergeCell ref="C219:G219"/>
    <mergeCell ref="N217:R217"/>
    <mergeCell ref="N218:R218"/>
    <mergeCell ref="N219:R219"/>
    <mergeCell ref="H217:M217"/>
    <mergeCell ref="H218:M218"/>
    <mergeCell ref="H219:M219"/>
    <mergeCell ref="C226:G226"/>
    <mergeCell ref="C227:G227"/>
    <mergeCell ref="C228:G228"/>
    <mergeCell ref="N226:R226"/>
    <mergeCell ref="N227:R227"/>
    <mergeCell ref="N228:R228"/>
    <mergeCell ref="H226:M226"/>
    <mergeCell ref="H227:M227"/>
    <mergeCell ref="H228:M228"/>
    <mergeCell ref="C223:G223"/>
    <mergeCell ref="C224:G224"/>
    <mergeCell ref="C225:G225"/>
    <mergeCell ref="N223:R223"/>
    <mergeCell ref="N224:R224"/>
    <mergeCell ref="N225:R225"/>
    <mergeCell ref="H223:M223"/>
    <mergeCell ref="H224:M224"/>
    <mergeCell ref="H225:M225"/>
    <mergeCell ref="C232:G232"/>
    <mergeCell ref="C233:G233"/>
    <mergeCell ref="C234:G234"/>
    <mergeCell ref="N232:R232"/>
    <mergeCell ref="N233:R233"/>
    <mergeCell ref="N234:R234"/>
    <mergeCell ref="H232:M232"/>
    <mergeCell ref="H233:M233"/>
    <mergeCell ref="H234:M234"/>
    <mergeCell ref="C229:G229"/>
    <mergeCell ref="C230:G230"/>
    <mergeCell ref="C231:G231"/>
    <mergeCell ref="N229:R229"/>
    <mergeCell ref="N230:R230"/>
    <mergeCell ref="N231:R231"/>
    <mergeCell ref="H229:M229"/>
    <mergeCell ref="H230:M230"/>
    <mergeCell ref="H231:M231"/>
    <mergeCell ref="C238:G238"/>
    <mergeCell ref="C239:G239"/>
    <mergeCell ref="C240:G240"/>
    <mergeCell ref="N238:R238"/>
    <mergeCell ref="N239:R239"/>
    <mergeCell ref="N240:R240"/>
    <mergeCell ref="H238:M238"/>
    <mergeCell ref="H239:M239"/>
    <mergeCell ref="H240:M240"/>
    <mergeCell ref="C235:G235"/>
    <mergeCell ref="C236:G236"/>
    <mergeCell ref="C237:G237"/>
    <mergeCell ref="N235:R235"/>
    <mergeCell ref="N236:R236"/>
    <mergeCell ref="N237:R237"/>
    <mergeCell ref="H235:M235"/>
    <mergeCell ref="H236:M236"/>
    <mergeCell ref="H237:M237"/>
    <mergeCell ref="C244:G244"/>
    <mergeCell ref="C245:G245"/>
    <mergeCell ref="C246:G246"/>
    <mergeCell ref="N244:R244"/>
    <mergeCell ref="N245:R245"/>
    <mergeCell ref="N246:R246"/>
    <mergeCell ref="H244:M244"/>
    <mergeCell ref="H245:M245"/>
    <mergeCell ref="H246:M246"/>
    <mergeCell ref="C241:G241"/>
    <mergeCell ref="C242:G242"/>
    <mergeCell ref="C243:G243"/>
    <mergeCell ref="N241:R241"/>
    <mergeCell ref="N242:R242"/>
    <mergeCell ref="N243:R243"/>
    <mergeCell ref="H241:M241"/>
    <mergeCell ref="H242:M242"/>
    <mergeCell ref="H243:M243"/>
    <mergeCell ref="C250:G250"/>
    <mergeCell ref="C251:G251"/>
    <mergeCell ref="C252:G252"/>
    <mergeCell ref="N250:R250"/>
    <mergeCell ref="N251:R251"/>
    <mergeCell ref="N252:R252"/>
    <mergeCell ref="H250:M250"/>
    <mergeCell ref="H251:M251"/>
    <mergeCell ref="H252:M252"/>
    <mergeCell ref="C247:G247"/>
    <mergeCell ref="C248:G248"/>
    <mergeCell ref="C249:G249"/>
    <mergeCell ref="N247:R247"/>
    <mergeCell ref="N248:R248"/>
    <mergeCell ref="N249:R249"/>
    <mergeCell ref="H247:M247"/>
    <mergeCell ref="H248:M248"/>
    <mergeCell ref="H249:M249"/>
    <mergeCell ref="C256:G256"/>
    <mergeCell ref="C257:G257"/>
    <mergeCell ref="C258:G258"/>
    <mergeCell ref="N256:R256"/>
    <mergeCell ref="N257:R257"/>
    <mergeCell ref="N258:R258"/>
    <mergeCell ref="H256:M256"/>
    <mergeCell ref="H257:M257"/>
    <mergeCell ref="H258:M258"/>
    <mergeCell ref="C253:G253"/>
    <mergeCell ref="C254:G254"/>
    <mergeCell ref="C255:G255"/>
    <mergeCell ref="N253:R253"/>
    <mergeCell ref="N254:R254"/>
    <mergeCell ref="N255:R255"/>
    <mergeCell ref="H253:M253"/>
    <mergeCell ref="H254:M254"/>
    <mergeCell ref="H255:M255"/>
    <mergeCell ref="C262:G262"/>
    <mergeCell ref="C263:G263"/>
    <mergeCell ref="C264:G264"/>
    <mergeCell ref="N262:R262"/>
    <mergeCell ref="N263:R263"/>
    <mergeCell ref="N264:R264"/>
    <mergeCell ref="H262:M262"/>
    <mergeCell ref="H263:M263"/>
    <mergeCell ref="H264:M264"/>
    <mergeCell ref="C259:G259"/>
    <mergeCell ref="C260:G260"/>
    <mergeCell ref="C261:G261"/>
    <mergeCell ref="N259:R259"/>
    <mergeCell ref="N260:R260"/>
    <mergeCell ref="N261:R261"/>
    <mergeCell ref="H259:M259"/>
    <mergeCell ref="H260:M260"/>
    <mergeCell ref="H261:M261"/>
    <mergeCell ref="C268:G268"/>
    <mergeCell ref="C269:G269"/>
    <mergeCell ref="C270:G270"/>
    <mergeCell ref="N268:R268"/>
    <mergeCell ref="N269:R269"/>
    <mergeCell ref="N270:R270"/>
    <mergeCell ref="H268:M268"/>
    <mergeCell ref="H269:M269"/>
    <mergeCell ref="H270:M270"/>
    <mergeCell ref="C265:G265"/>
    <mergeCell ref="C266:G266"/>
    <mergeCell ref="C267:G267"/>
    <mergeCell ref="N265:R265"/>
    <mergeCell ref="N266:R266"/>
    <mergeCell ref="N267:R267"/>
    <mergeCell ref="H265:M265"/>
    <mergeCell ref="H266:M266"/>
    <mergeCell ref="H267:M267"/>
    <mergeCell ref="C274:G274"/>
    <mergeCell ref="C275:G275"/>
    <mergeCell ref="C276:G276"/>
    <mergeCell ref="N274:R274"/>
    <mergeCell ref="N275:R275"/>
    <mergeCell ref="N276:R276"/>
    <mergeCell ref="H274:M274"/>
    <mergeCell ref="H275:M275"/>
    <mergeCell ref="H276:M276"/>
    <mergeCell ref="C271:G271"/>
    <mergeCell ref="C272:G272"/>
    <mergeCell ref="C273:G273"/>
    <mergeCell ref="N271:R271"/>
    <mergeCell ref="N272:R272"/>
    <mergeCell ref="N273:R273"/>
    <mergeCell ref="H271:M271"/>
    <mergeCell ref="H272:M272"/>
    <mergeCell ref="H273:M273"/>
    <mergeCell ref="C280:G280"/>
    <mergeCell ref="C281:G281"/>
    <mergeCell ref="C282:G282"/>
    <mergeCell ref="N280:R280"/>
    <mergeCell ref="N281:R281"/>
    <mergeCell ref="N282:R282"/>
    <mergeCell ref="H280:M280"/>
    <mergeCell ref="H281:M281"/>
    <mergeCell ref="H282:M282"/>
    <mergeCell ref="C277:G277"/>
    <mergeCell ref="C278:G278"/>
    <mergeCell ref="C279:G279"/>
    <mergeCell ref="N277:R277"/>
    <mergeCell ref="N278:R278"/>
    <mergeCell ref="N279:R279"/>
    <mergeCell ref="H277:M277"/>
    <mergeCell ref="H278:M278"/>
    <mergeCell ref="H279:M279"/>
    <mergeCell ref="C286:G286"/>
    <mergeCell ref="C287:G287"/>
    <mergeCell ref="C288:G288"/>
    <mergeCell ref="N286:R286"/>
    <mergeCell ref="N287:R287"/>
    <mergeCell ref="N288:R288"/>
    <mergeCell ref="H286:M286"/>
    <mergeCell ref="H287:M287"/>
    <mergeCell ref="H288:M288"/>
    <mergeCell ref="C283:G283"/>
    <mergeCell ref="C284:G284"/>
    <mergeCell ref="C285:G285"/>
    <mergeCell ref="N283:R283"/>
    <mergeCell ref="N284:R284"/>
    <mergeCell ref="N285:R285"/>
    <mergeCell ref="H283:M283"/>
    <mergeCell ref="H284:M284"/>
    <mergeCell ref="H285:M285"/>
    <mergeCell ref="C292:G292"/>
    <mergeCell ref="C293:G293"/>
    <mergeCell ref="C294:G294"/>
    <mergeCell ref="N292:R292"/>
    <mergeCell ref="N293:R293"/>
    <mergeCell ref="N294:R294"/>
    <mergeCell ref="H292:M292"/>
    <mergeCell ref="H293:M293"/>
    <mergeCell ref="H294:M294"/>
    <mergeCell ref="C289:G289"/>
    <mergeCell ref="C290:G290"/>
    <mergeCell ref="C291:G291"/>
    <mergeCell ref="N289:R289"/>
    <mergeCell ref="N290:R290"/>
    <mergeCell ref="N291:R291"/>
    <mergeCell ref="H289:M289"/>
    <mergeCell ref="H290:M290"/>
    <mergeCell ref="H291:M291"/>
    <mergeCell ref="C298:G298"/>
    <mergeCell ref="C299:G299"/>
    <mergeCell ref="C300:G300"/>
    <mergeCell ref="N298:R298"/>
    <mergeCell ref="N299:R299"/>
    <mergeCell ref="N300:R300"/>
    <mergeCell ref="H298:M298"/>
    <mergeCell ref="H299:M299"/>
    <mergeCell ref="H300:M300"/>
    <mergeCell ref="C295:G295"/>
    <mergeCell ref="C296:G296"/>
    <mergeCell ref="C297:G297"/>
    <mergeCell ref="N295:R295"/>
    <mergeCell ref="N296:R296"/>
    <mergeCell ref="N297:R297"/>
    <mergeCell ref="H295:M295"/>
    <mergeCell ref="H296:M296"/>
    <mergeCell ref="H297:M297"/>
    <mergeCell ref="C304:G304"/>
    <mergeCell ref="C305:G305"/>
    <mergeCell ref="C306:G306"/>
    <mergeCell ref="N304:R304"/>
    <mergeCell ref="N305:R305"/>
    <mergeCell ref="N306:R306"/>
    <mergeCell ref="H304:M304"/>
    <mergeCell ref="H305:M305"/>
    <mergeCell ref="H306:M306"/>
    <mergeCell ref="C301:G301"/>
    <mergeCell ref="C302:G302"/>
    <mergeCell ref="C303:G303"/>
    <mergeCell ref="N301:R301"/>
    <mergeCell ref="N302:R302"/>
    <mergeCell ref="N303:R303"/>
    <mergeCell ref="H301:M301"/>
    <mergeCell ref="H302:M302"/>
    <mergeCell ref="H303:M303"/>
    <mergeCell ref="C310:G310"/>
    <mergeCell ref="C311:G311"/>
    <mergeCell ref="C312:G312"/>
    <mergeCell ref="N310:R310"/>
    <mergeCell ref="N311:R311"/>
    <mergeCell ref="N312:R312"/>
    <mergeCell ref="H310:M310"/>
    <mergeCell ref="H311:M311"/>
    <mergeCell ref="H312:M312"/>
    <mergeCell ref="C307:G307"/>
    <mergeCell ref="C308:G308"/>
    <mergeCell ref="C309:G309"/>
    <mergeCell ref="N307:R307"/>
    <mergeCell ref="N308:R308"/>
    <mergeCell ref="N309:R309"/>
    <mergeCell ref="H307:M307"/>
    <mergeCell ref="H308:M308"/>
    <mergeCell ref="H309:M309"/>
    <mergeCell ref="C316:G316"/>
    <mergeCell ref="C317:G317"/>
    <mergeCell ref="C318:G318"/>
    <mergeCell ref="N316:R316"/>
    <mergeCell ref="N317:R317"/>
    <mergeCell ref="N318:R318"/>
    <mergeCell ref="H316:M316"/>
    <mergeCell ref="H317:M317"/>
    <mergeCell ref="H318:M318"/>
    <mergeCell ref="C313:G313"/>
    <mergeCell ref="C314:G314"/>
    <mergeCell ref="C315:G315"/>
    <mergeCell ref="N313:R313"/>
    <mergeCell ref="N314:R314"/>
    <mergeCell ref="N315:R315"/>
    <mergeCell ref="H313:M313"/>
    <mergeCell ref="H314:M314"/>
    <mergeCell ref="H315:M315"/>
    <mergeCell ref="C322:G322"/>
    <mergeCell ref="C323:G323"/>
    <mergeCell ref="C324:G324"/>
    <mergeCell ref="N322:R322"/>
    <mergeCell ref="N323:R323"/>
    <mergeCell ref="N324:R324"/>
    <mergeCell ref="H322:M322"/>
    <mergeCell ref="H323:M323"/>
    <mergeCell ref="H324:M324"/>
    <mergeCell ref="C319:G319"/>
    <mergeCell ref="C320:G320"/>
    <mergeCell ref="C321:G321"/>
    <mergeCell ref="N319:R319"/>
    <mergeCell ref="N320:R320"/>
    <mergeCell ref="N321:R321"/>
    <mergeCell ref="H319:M319"/>
    <mergeCell ref="H320:M320"/>
    <mergeCell ref="H321:M321"/>
    <mergeCell ref="C328:G328"/>
    <mergeCell ref="C329:G329"/>
    <mergeCell ref="C330:G330"/>
    <mergeCell ref="N328:R328"/>
    <mergeCell ref="N329:R329"/>
    <mergeCell ref="N330:R330"/>
    <mergeCell ref="H328:M328"/>
    <mergeCell ref="H329:M329"/>
    <mergeCell ref="H330:M330"/>
    <mergeCell ref="C325:G325"/>
    <mergeCell ref="C326:G326"/>
    <mergeCell ref="C327:G327"/>
    <mergeCell ref="N325:R325"/>
    <mergeCell ref="N326:R326"/>
    <mergeCell ref="N327:R327"/>
    <mergeCell ref="H325:M325"/>
    <mergeCell ref="H326:M326"/>
    <mergeCell ref="H327:M327"/>
    <mergeCell ref="C334:G334"/>
    <mergeCell ref="C335:G335"/>
    <mergeCell ref="C336:G336"/>
    <mergeCell ref="N334:R334"/>
    <mergeCell ref="N335:R335"/>
    <mergeCell ref="N336:R336"/>
    <mergeCell ref="H334:M334"/>
    <mergeCell ref="H335:M335"/>
    <mergeCell ref="H336:M336"/>
    <mergeCell ref="C331:G331"/>
    <mergeCell ref="C332:G332"/>
    <mergeCell ref="C333:G333"/>
    <mergeCell ref="N331:R331"/>
    <mergeCell ref="N332:R332"/>
    <mergeCell ref="N333:R333"/>
    <mergeCell ref="H331:M331"/>
    <mergeCell ref="H332:M332"/>
    <mergeCell ref="H333:M333"/>
    <mergeCell ref="C340:G340"/>
    <mergeCell ref="C341:G341"/>
    <mergeCell ref="C342:G342"/>
    <mergeCell ref="N340:R340"/>
    <mergeCell ref="N341:R341"/>
    <mergeCell ref="N342:R342"/>
    <mergeCell ref="H340:M340"/>
    <mergeCell ref="H341:M341"/>
    <mergeCell ref="H342:M342"/>
    <mergeCell ref="C337:G337"/>
    <mergeCell ref="C338:G338"/>
    <mergeCell ref="C339:G339"/>
    <mergeCell ref="N337:R337"/>
    <mergeCell ref="N338:R338"/>
    <mergeCell ref="N339:R339"/>
    <mergeCell ref="H337:M337"/>
    <mergeCell ref="H338:M338"/>
    <mergeCell ref="H339:M339"/>
    <mergeCell ref="C346:G346"/>
    <mergeCell ref="C347:G347"/>
    <mergeCell ref="C348:G348"/>
    <mergeCell ref="N346:R346"/>
    <mergeCell ref="N347:R347"/>
    <mergeCell ref="N348:R348"/>
    <mergeCell ref="H346:M346"/>
    <mergeCell ref="H347:M347"/>
    <mergeCell ref="H348:M348"/>
    <mergeCell ref="C343:G343"/>
    <mergeCell ref="C344:G344"/>
    <mergeCell ref="C345:G345"/>
    <mergeCell ref="N343:R343"/>
    <mergeCell ref="N344:R344"/>
    <mergeCell ref="N345:R345"/>
    <mergeCell ref="H343:M343"/>
    <mergeCell ref="H344:M344"/>
    <mergeCell ref="H345:M345"/>
    <mergeCell ref="C352:G352"/>
    <mergeCell ref="C353:G353"/>
    <mergeCell ref="C354:G354"/>
    <mergeCell ref="N352:R352"/>
    <mergeCell ref="N353:R353"/>
    <mergeCell ref="N354:R354"/>
    <mergeCell ref="H352:M352"/>
    <mergeCell ref="H353:M353"/>
    <mergeCell ref="H354:M354"/>
    <mergeCell ref="C349:G349"/>
    <mergeCell ref="C350:G350"/>
    <mergeCell ref="C351:G351"/>
    <mergeCell ref="N349:R349"/>
    <mergeCell ref="N350:R350"/>
    <mergeCell ref="N351:R351"/>
    <mergeCell ref="H349:M349"/>
    <mergeCell ref="H350:M350"/>
    <mergeCell ref="H351:M351"/>
    <mergeCell ref="C358:G358"/>
    <mergeCell ref="C359:G359"/>
    <mergeCell ref="C360:G360"/>
    <mergeCell ref="N358:R358"/>
    <mergeCell ref="N359:R359"/>
    <mergeCell ref="N360:R360"/>
    <mergeCell ref="H358:M358"/>
    <mergeCell ref="H359:M359"/>
    <mergeCell ref="H360:M360"/>
    <mergeCell ref="C355:G355"/>
    <mergeCell ref="C356:G356"/>
    <mergeCell ref="C357:G357"/>
    <mergeCell ref="N355:R355"/>
    <mergeCell ref="N356:R356"/>
    <mergeCell ref="N357:R357"/>
    <mergeCell ref="H355:M355"/>
    <mergeCell ref="H356:M356"/>
    <mergeCell ref="H357:M357"/>
    <mergeCell ref="C364:G364"/>
    <mergeCell ref="C365:G365"/>
    <mergeCell ref="C366:G366"/>
    <mergeCell ref="N364:R364"/>
    <mergeCell ref="N365:R365"/>
    <mergeCell ref="N366:R366"/>
    <mergeCell ref="H364:M364"/>
    <mergeCell ref="H365:M365"/>
    <mergeCell ref="H366:M366"/>
    <mergeCell ref="C361:G361"/>
    <mergeCell ref="C362:G362"/>
    <mergeCell ref="C363:G363"/>
    <mergeCell ref="N361:R361"/>
    <mergeCell ref="N362:R362"/>
    <mergeCell ref="N363:R363"/>
    <mergeCell ref="H361:M361"/>
    <mergeCell ref="H362:M362"/>
    <mergeCell ref="H363:M363"/>
    <mergeCell ref="C370:G370"/>
    <mergeCell ref="C371:G371"/>
    <mergeCell ref="C372:G372"/>
    <mergeCell ref="N370:R370"/>
    <mergeCell ref="N371:R371"/>
    <mergeCell ref="N372:R372"/>
    <mergeCell ref="H370:M370"/>
    <mergeCell ref="H371:M371"/>
    <mergeCell ref="H372:M372"/>
    <mergeCell ref="C367:G367"/>
    <mergeCell ref="C368:G368"/>
    <mergeCell ref="C369:G369"/>
    <mergeCell ref="N367:R367"/>
    <mergeCell ref="N368:R368"/>
    <mergeCell ref="N369:R369"/>
    <mergeCell ref="H367:M367"/>
    <mergeCell ref="H368:M368"/>
    <mergeCell ref="H369:M369"/>
    <mergeCell ref="C376:G376"/>
    <mergeCell ref="C377:G377"/>
    <mergeCell ref="C378:G378"/>
    <mergeCell ref="N376:R376"/>
    <mergeCell ref="N377:R377"/>
    <mergeCell ref="N378:R378"/>
    <mergeCell ref="H376:M376"/>
    <mergeCell ref="H377:M377"/>
    <mergeCell ref="H378:M378"/>
    <mergeCell ref="C373:G373"/>
    <mergeCell ref="C374:G374"/>
    <mergeCell ref="C375:G375"/>
    <mergeCell ref="N373:R373"/>
    <mergeCell ref="N374:R374"/>
    <mergeCell ref="N375:R375"/>
    <mergeCell ref="H373:M373"/>
    <mergeCell ref="H374:M374"/>
    <mergeCell ref="H375:M375"/>
    <mergeCell ref="C382:G382"/>
    <mergeCell ref="C383:G383"/>
    <mergeCell ref="C384:G384"/>
    <mergeCell ref="N382:R382"/>
    <mergeCell ref="N383:R383"/>
    <mergeCell ref="N384:R384"/>
    <mergeCell ref="H382:M382"/>
    <mergeCell ref="H383:M383"/>
    <mergeCell ref="H384:M384"/>
    <mergeCell ref="C379:G379"/>
    <mergeCell ref="C380:G380"/>
    <mergeCell ref="C381:G381"/>
    <mergeCell ref="N379:R379"/>
    <mergeCell ref="N380:R380"/>
    <mergeCell ref="N381:R381"/>
    <mergeCell ref="H379:M379"/>
    <mergeCell ref="H380:M380"/>
    <mergeCell ref="H381:M381"/>
    <mergeCell ref="C388:G388"/>
    <mergeCell ref="C389:G389"/>
    <mergeCell ref="C390:G390"/>
    <mergeCell ref="N388:R388"/>
    <mergeCell ref="N389:R389"/>
    <mergeCell ref="N390:R390"/>
    <mergeCell ref="H388:M388"/>
    <mergeCell ref="H389:M389"/>
    <mergeCell ref="H390:M390"/>
    <mergeCell ref="C385:G385"/>
    <mergeCell ref="C386:G386"/>
    <mergeCell ref="C387:G387"/>
    <mergeCell ref="N385:R385"/>
    <mergeCell ref="N386:R386"/>
    <mergeCell ref="N387:R387"/>
    <mergeCell ref="H385:M385"/>
    <mergeCell ref="H386:M386"/>
    <mergeCell ref="H387:M387"/>
    <mergeCell ref="C394:G394"/>
    <mergeCell ref="C395:G395"/>
    <mergeCell ref="C396:G396"/>
    <mergeCell ref="N394:R394"/>
    <mergeCell ref="N395:R395"/>
    <mergeCell ref="N396:R396"/>
    <mergeCell ref="H394:M394"/>
    <mergeCell ref="H395:M395"/>
    <mergeCell ref="H396:M396"/>
    <mergeCell ref="C391:G391"/>
    <mergeCell ref="C392:G392"/>
    <mergeCell ref="C393:G393"/>
    <mergeCell ref="N391:R391"/>
    <mergeCell ref="N392:R392"/>
    <mergeCell ref="N393:R393"/>
    <mergeCell ref="H391:M391"/>
    <mergeCell ref="H392:M392"/>
    <mergeCell ref="H393:M393"/>
    <mergeCell ref="C400:G400"/>
    <mergeCell ref="C401:G401"/>
    <mergeCell ref="C402:G402"/>
    <mergeCell ref="N400:R400"/>
    <mergeCell ref="N401:R401"/>
    <mergeCell ref="N402:R402"/>
    <mergeCell ref="H400:M400"/>
    <mergeCell ref="H401:M401"/>
    <mergeCell ref="H402:M402"/>
    <mergeCell ref="C397:G397"/>
    <mergeCell ref="C398:G398"/>
    <mergeCell ref="C399:G399"/>
    <mergeCell ref="N397:R397"/>
    <mergeCell ref="N398:R398"/>
    <mergeCell ref="N399:R399"/>
    <mergeCell ref="H397:M397"/>
    <mergeCell ref="H398:M398"/>
    <mergeCell ref="H399:M399"/>
    <mergeCell ref="C406:G406"/>
    <mergeCell ref="C407:G407"/>
    <mergeCell ref="C408:G408"/>
    <mergeCell ref="N406:R406"/>
    <mergeCell ref="N407:R407"/>
    <mergeCell ref="N408:R408"/>
    <mergeCell ref="H406:M406"/>
    <mergeCell ref="H407:M407"/>
    <mergeCell ref="H408:M408"/>
    <mergeCell ref="C403:G403"/>
    <mergeCell ref="C404:G404"/>
    <mergeCell ref="C405:G405"/>
    <mergeCell ref="N403:R403"/>
    <mergeCell ref="N404:R404"/>
    <mergeCell ref="N405:R405"/>
    <mergeCell ref="H403:M403"/>
    <mergeCell ref="H404:M404"/>
    <mergeCell ref="H405:M405"/>
    <mergeCell ref="C412:G412"/>
    <mergeCell ref="C413:G413"/>
    <mergeCell ref="C414:G414"/>
    <mergeCell ref="N412:R412"/>
    <mergeCell ref="N413:R413"/>
    <mergeCell ref="N414:R414"/>
    <mergeCell ref="H412:M412"/>
    <mergeCell ref="H413:M413"/>
    <mergeCell ref="H414:M414"/>
    <mergeCell ref="C409:G409"/>
    <mergeCell ref="C410:G410"/>
    <mergeCell ref="C411:G411"/>
    <mergeCell ref="N409:R409"/>
    <mergeCell ref="N410:R410"/>
    <mergeCell ref="N411:R411"/>
    <mergeCell ref="H409:M409"/>
    <mergeCell ref="H410:M410"/>
    <mergeCell ref="H411:M411"/>
    <mergeCell ref="C418:G418"/>
    <mergeCell ref="C419:G419"/>
    <mergeCell ref="C420:G420"/>
    <mergeCell ref="N418:R418"/>
    <mergeCell ref="N419:R419"/>
    <mergeCell ref="N420:R420"/>
    <mergeCell ref="H418:M418"/>
    <mergeCell ref="H419:M419"/>
    <mergeCell ref="H420:M420"/>
    <mergeCell ref="C415:G415"/>
    <mergeCell ref="C416:G416"/>
    <mergeCell ref="C417:G417"/>
    <mergeCell ref="N415:R415"/>
    <mergeCell ref="N416:R416"/>
    <mergeCell ref="N417:R417"/>
    <mergeCell ref="H415:M415"/>
    <mergeCell ref="H416:M416"/>
    <mergeCell ref="H417:M417"/>
    <mergeCell ref="C424:G424"/>
    <mergeCell ref="C425:G425"/>
    <mergeCell ref="C426:G426"/>
    <mergeCell ref="N424:R424"/>
    <mergeCell ref="N425:R425"/>
    <mergeCell ref="N426:R426"/>
    <mergeCell ref="H424:M424"/>
    <mergeCell ref="H425:M425"/>
    <mergeCell ref="H426:M426"/>
    <mergeCell ref="C421:G421"/>
    <mergeCell ref="C422:G422"/>
    <mergeCell ref="C423:G423"/>
    <mergeCell ref="N421:R421"/>
    <mergeCell ref="N422:R422"/>
    <mergeCell ref="N423:R423"/>
    <mergeCell ref="H421:M421"/>
    <mergeCell ref="H422:M422"/>
    <mergeCell ref="H423:M423"/>
    <mergeCell ref="C430:G430"/>
    <mergeCell ref="C431:G431"/>
    <mergeCell ref="C432:G432"/>
    <mergeCell ref="N430:R430"/>
    <mergeCell ref="N431:R431"/>
    <mergeCell ref="N432:R432"/>
    <mergeCell ref="H430:M430"/>
    <mergeCell ref="H431:M431"/>
    <mergeCell ref="H432:M432"/>
    <mergeCell ref="C427:G427"/>
    <mergeCell ref="C428:G428"/>
    <mergeCell ref="C429:G429"/>
    <mergeCell ref="N427:R427"/>
    <mergeCell ref="N428:R428"/>
    <mergeCell ref="N429:R429"/>
    <mergeCell ref="H427:M427"/>
    <mergeCell ref="H428:M428"/>
    <mergeCell ref="H429:M429"/>
    <mergeCell ref="C436:G436"/>
    <mergeCell ref="C437:G437"/>
    <mergeCell ref="C438:G438"/>
    <mergeCell ref="N436:R436"/>
    <mergeCell ref="N437:R437"/>
    <mergeCell ref="N438:R438"/>
    <mergeCell ref="H436:M436"/>
    <mergeCell ref="H437:M437"/>
    <mergeCell ref="H438:M438"/>
    <mergeCell ref="C433:G433"/>
    <mergeCell ref="C434:G434"/>
    <mergeCell ref="C435:G435"/>
    <mergeCell ref="N433:R433"/>
    <mergeCell ref="N434:R434"/>
    <mergeCell ref="N435:R435"/>
    <mergeCell ref="H433:M433"/>
    <mergeCell ref="H434:M434"/>
    <mergeCell ref="H435:M435"/>
    <mergeCell ref="C442:G442"/>
    <mergeCell ref="C443:G443"/>
    <mergeCell ref="C444:G444"/>
    <mergeCell ref="N442:R442"/>
    <mergeCell ref="N443:R443"/>
    <mergeCell ref="N444:R444"/>
    <mergeCell ref="H442:M442"/>
    <mergeCell ref="H443:M443"/>
    <mergeCell ref="H444:M444"/>
    <mergeCell ref="C439:G439"/>
    <mergeCell ref="C440:G440"/>
    <mergeCell ref="C441:G441"/>
    <mergeCell ref="N439:R439"/>
    <mergeCell ref="N440:R440"/>
    <mergeCell ref="N441:R441"/>
    <mergeCell ref="H439:M439"/>
    <mergeCell ref="H440:M440"/>
    <mergeCell ref="H441:M441"/>
    <mergeCell ref="C448:G448"/>
    <mergeCell ref="C449:G449"/>
    <mergeCell ref="C450:G450"/>
    <mergeCell ref="N448:R448"/>
    <mergeCell ref="N449:R449"/>
    <mergeCell ref="N450:R450"/>
    <mergeCell ref="H448:M448"/>
    <mergeCell ref="H449:M449"/>
    <mergeCell ref="H450:M450"/>
    <mergeCell ref="C445:G445"/>
    <mergeCell ref="C446:G446"/>
    <mergeCell ref="C447:G447"/>
    <mergeCell ref="N445:R445"/>
    <mergeCell ref="N446:R446"/>
    <mergeCell ref="N447:R447"/>
    <mergeCell ref="H445:M445"/>
    <mergeCell ref="H446:M446"/>
    <mergeCell ref="H447:M447"/>
    <mergeCell ref="C454:G454"/>
    <mergeCell ref="C455:G455"/>
    <mergeCell ref="C456:G456"/>
    <mergeCell ref="N454:R454"/>
    <mergeCell ref="N455:R455"/>
    <mergeCell ref="N456:R456"/>
    <mergeCell ref="H454:M454"/>
    <mergeCell ref="H455:M455"/>
    <mergeCell ref="H456:M456"/>
    <mergeCell ref="C451:G451"/>
    <mergeCell ref="C452:G452"/>
    <mergeCell ref="C453:G453"/>
    <mergeCell ref="N451:R451"/>
    <mergeCell ref="N452:R452"/>
    <mergeCell ref="N453:R453"/>
    <mergeCell ref="H451:M451"/>
    <mergeCell ref="H452:M452"/>
    <mergeCell ref="H453:M453"/>
    <mergeCell ref="C460:G460"/>
    <mergeCell ref="C461:G461"/>
    <mergeCell ref="C462:G462"/>
    <mergeCell ref="N460:R460"/>
    <mergeCell ref="N461:R461"/>
    <mergeCell ref="N462:R462"/>
    <mergeCell ref="H460:M460"/>
    <mergeCell ref="H461:M461"/>
    <mergeCell ref="H462:M462"/>
    <mergeCell ref="C457:G457"/>
    <mergeCell ref="C458:G458"/>
    <mergeCell ref="C459:G459"/>
    <mergeCell ref="N457:R457"/>
    <mergeCell ref="N458:R458"/>
    <mergeCell ref="N459:R459"/>
    <mergeCell ref="H457:M457"/>
    <mergeCell ref="H458:M458"/>
    <mergeCell ref="H459:M459"/>
    <mergeCell ref="C466:G466"/>
    <mergeCell ref="C467:G467"/>
    <mergeCell ref="C468:G468"/>
    <mergeCell ref="N466:R466"/>
    <mergeCell ref="N467:R467"/>
    <mergeCell ref="N468:R468"/>
    <mergeCell ref="H466:M466"/>
    <mergeCell ref="H467:M467"/>
    <mergeCell ref="H468:M468"/>
    <mergeCell ref="C463:G463"/>
    <mergeCell ref="C464:G464"/>
    <mergeCell ref="C465:G465"/>
    <mergeCell ref="N463:R463"/>
    <mergeCell ref="N464:R464"/>
    <mergeCell ref="N465:R465"/>
    <mergeCell ref="H463:M463"/>
    <mergeCell ref="H464:M464"/>
    <mergeCell ref="H465:M465"/>
    <mergeCell ref="C472:G472"/>
    <mergeCell ref="C473:G473"/>
    <mergeCell ref="C474:G474"/>
    <mergeCell ref="N472:R472"/>
    <mergeCell ref="N473:R473"/>
    <mergeCell ref="N474:R474"/>
    <mergeCell ref="H472:M472"/>
    <mergeCell ref="H473:M473"/>
    <mergeCell ref="H474:M474"/>
    <mergeCell ref="C469:G469"/>
    <mergeCell ref="C470:G470"/>
    <mergeCell ref="C471:G471"/>
    <mergeCell ref="N469:R469"/>
    <mergeCell ref="N470:R470"/>
    <mergeCell ref="N471:R471"/>
    <mergeCell ref="H469:M469"/>
    <mergeCell ref="H470:M470"/>
    <mergeCell ref="H471:M471"/>
    <mergeCell ref="C478:G478"/>
    <mergeCell ref="C479:G479"/>
    <mergeCell ref="C480:G480"/>
    <mergeCell ref="N478:R478"/>
    <mergeCell ref="N479:R479"/>
    <mergeCell ref="N480:R480"/>
    <mergeCell ref="H478:M478"/>
    <mergeCell ref="H479:M479"/>
    <mergeCell ref="H480:M480"/>
    <mergeCell ref="C475:G475"/>
    <mergeCell ref="C476:G476"/>
    <mergeCell ref="C477:G477"/>
    <mergeCell ref="N475:R475"/>
    <mergeCell ref="N476:R476"/>
    <mergeCell ref="N477:R477"/>
    <mergeCell ref="H475:M475"/>
    <mergeCell ref="H476:M476"/>
    <mergeCell ref="H477:M477"/>
    <mergeCell ref="C484:G484"/>
    <mergeCell ref="C485:G485"/>
    <mergeCell ref="C486:G486"/>
    <mergeCell ref="N484:R484"/>
    <mergeCell ref="N485:R485"/>
    <mergeCell ref="N486:R486"/>
    <mergeCell ref="H484:M484"/>
    <mergeCell ref="H485:M485"/>
    <mergeCell ref="H486:M486"/>
    <mergeCell ref="C481:G481"/>
    <mergeCell ref="C482:G482"/>
    <mergeCell ref="C483:G483"/>
    <mergeCell ref="N481:R481"/>
    <mergeCell ref="N482:R482"/>
    <mergeCell ref="N483:R483"/>
    <mergeCell ref="H481:M481"/>
    <mergeCell ref="H482:M482"/>
    <mergeCell ref="H483:M483"/>
    <mergeCell ref="C490:G490"/>
    <mergeCell ref="C491:G491"/>
    <mergeCell ref="C492:G492"/>
    <mergeCell ref="N490:R490"/>
    <mergeCell ref="N491:R491"/>
    <mergeCell ref="N492:R492"/>
    <mergeCell ref="H490:M490"/>
    <mergeCell ref="H491:M491"/>
    <mergeCell ref="H492:M492"/>
    <mergeCell ref="C487:G487"/>
    <mergeCell ref="C488:G488"/>
    <mergeCell ref="C489:G489"/>
    <mergeCell ref="N487:R487"/>
    <mergeCell ref="N488:R488"/>
    <mergeCell ref="N489:R489"/>
    <mergeCell ref="H487:M487"/>
    <mergeCell ref="H488:M488"/>
    <mergeCell ref="H489:M489"/>
    <mergeCell ref="C499:G499"/>
    <mergeCell ref="C500:G500"/>
    <mergeCell ref="N6:R6"/>
    <mergeCell ref="N7:R7"/>
    <mergeCell ref="N8:R8"/>
    <mergeCell ref="N9:R9"/>
    <mergeCell ref="N10:R10"/>
    <mergeCell ref="N11:R11"/>
    <mergeCell ref="N12:R12"/>
    <mergeCell ref="N13:R13"/>
    <mergeCell ref="N14:R14"/>
    <mergeCell ref="N15:R15"/>
    <mergeCell ref="N16:R16"/>
    <mergeCell ref="N17:R17"/>
    <mergeCell ref="C496:G496"/>
    <mergeCell ref="C497:G497"/>
    <mergeCell ref="C498:G498"/>
    <mergeCell ref="N496:R496"/>
    <mergeCell ref="N497:R497"/>
    <mergeCell ref="N498:R498"/>
    <mergeCell ref="H496:M496"/>
    <mergeCell ref="H497:M497"/>
    <mergeCell ref="H498:M498"/>
    <mergeCell ref="C493:G493"/>
    <mergeCell ref="C494:G494"/>
    <mergeCell ref="C495:G495"/>
    <mergeCell ref="N493:R493"/>
    <mergeCell ref="N494:R494"/>
    <mergeCell ref="N495:R495"/>
    <mergeCell ref="H493:M493"/>
    <mergeCell ref="H494:M494"/>
    <mergeCell ref="H495:M495"/>
    <mergeCell ref="H499:M499"/>
    <mergeCell ref="H500:M500"/>
    <mergeCell ref="N499:R499"/>
    <mergeCell ref="N500:R500"/>
    <mergeCell ref="H6:M6"/>
    <mergeCell ref="H7:M7"/>
    <mergeCell ref="H8:M8"/>
    <mergeCell ref="H9:M9"/>
    <mergeCell ref="H10:M10"/>
    <mergeCell ref="H11:M11"/>
    <mergeCell ref="H12:M12"/>
    <mergeCell ref="H13:M13"/>
    <mergeCell ref="H14:M14"/>
    <mergeCell ref="H15:M15"/>
    <mergeCell ref="H16:M16"/>
    <mergeCell ref="H17:M17"/>
    <mergeCell ref="H18:M18"/>
    <mergeCell ref="H19:M19"/>
    <mergeCell ref="N43:R43"/>
    <mergeCell ref="N44:R44"/>
    <mergeCell ref="N45:R45"/>
    <mergeCell ref="N46:R46"/>
    <mergeCell ref="N47:R47"/>
    <mergeCell ref="N38:R38"/>
    <mergeCell ref="N39:R39"/>
    <mergeCell ref="N40:R40"/>
    <mergeCell ref="N41:R41"/>
    <mergeCell ref="N42:R42"/>
    <mergeCell ref="N33:R33"/>
    <mergeCell ref="N34:R34"/>
    <mergeCell ref="N35:R35"/>
    <mergeCell ref="N36:R3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1100-000000000000}">
          <x14:formula1>
            <xm:f>OFFSET('Grupos IP'!$B$5:$D$5,1,0,COUNTA('Grupos IP'!$B$6:$D$24),1)</xm:f>
          </x14:formula1>
          <xm:sqref>S6:S500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B1:N50"/>
  <sheetViews>
    <sheetView workbookViewId="0">
      <selection activeCell="O4" sqref="O4"/>
    </sheetView>
  </sheetViews>
  <sheetFormatPr defaultColWidth="8.5703125" defaultRowHeight="22.5" customHeight="1" x14ac:dyDescent="0.25"/>
  <cols>
    <col min="1" max="1" width="5.140625" style="1" customWidth="1"/>
    <col min="2" max="4" width="8.5703125" style="1"/>
    <col min="5" max="5" width="21.42578125" style="1" customWidth="1"/>
    <col min="6" max="6" width="5.7109375" style="1" customWidth="1"/>
    <col min="7" max="7" width="21.42578125" style="1" customWidth="1"/>
    <col min="8" max="8" width="5.7109375" style="1" customWidth="1"/>
    <col min="9" max="9" width="21.42578125" style="1" customWidth="1"/>
    <col min="10" max="10" width="5.7109375" style="1" customWidth="1"/>
    <col min="11" max="11" width="21.42578125" style="1" customWidth="1"/>
    <col min="12" max="12" width="5.7109375" style="1" customWidth="1"/>
    <col min="13" max="13" width="21.42578125" style="1" customWidth="1"/>
    <col min="14" max="14" width="5.7109375" style="1" customWidth="1"/>
    <col min="15" max="15" width="21.42578125" style="1" customWidth="1"/>
    <col min="16" max="16" width="5.7109375" style="1" customWidth="1"/>
    <col min="17" max="16384" width="8.5703125" style="1"/>
  </cols>
  <sheetData>
    <row r="1" spans="2:14" ht="4.5" customHeight="1" x14ac:dyDescent="0.25"/>
    <row r="2" spans="2:14" ht="22.5" customHeight="1" x14ac:dyDescent="0.25">
      <c r="B2" s="123" t="s">
        <v>282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</row>
    <row r="3" spans="2:14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14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14" ht="37.5" customHeight="1" x14ac:dyDescent="0.25">
      <c r="B5" s="204" t="s">
        <v>484</v>
      </c>
      <c r="C5" s="204"/>
      <c r="D5" s="204"/>
      <c r="E5" s="205" t="s">
        <v>485</v>
      </c>
      <c r="F5" s="206"/>
      <c r="G5" s="205" t="s">
        <v>486</v>
      </c>
      <c r="H5" s="206"/>
      <c r="I5" s="205" t="s">
        <v>487</v>
      </c>
      <c r="J5" s="206"/>
      <c r="K5" s="205" t="s">
        <v>488</v>
      </c>
      <c r="L5" s="206"/>
      <c r="M5" s="205" t="s">
        <v>489</v>
      </c>
      <c r="N5" s="206"/>
    </row>
    <row r="6" spans="2:14" ht="22.5" customHeight="1" x14ac:dyDescent="0.25">
      <c r="B6" s="261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60"/>
    </row>
    <row r="7" spans="2:14" ht="22.5" customHeight="1" x14ac:dyDescent="0.25">
      <c r="B7" s="261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60"/>
    </row>
    <row r="8" spans="2:14" ht="22.5" customHeight="1" x14ac:dyDescent="0.25">
      <c r="B8" s="261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60"/>
    </row>
    <row r="9" spans="2:14" ht="22.5" customHeight="1" x14ac:dyDescent="0.25">
      <c r="B9" s="261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60"/>
    </row>
    <row r="10" spans="2:14" ht="22.5" customHeight="1" x14ac:dyDescent="0.25">
      <c r="B10" s="261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60"/>
    </row>
    <row r="11" spans="2:14" ht="22.5" customHeight="1" x14ac:dyDescent="0.25">
      <c r="B11" s="261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60"/>
    </row>
    <row r="12" spans="2:14" ht="22.5" customHeight="1" x14ac:dyDescent="0.25">
      <c r="B12" s="261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60"/>
    </row>
    <row r="13" spans="2:14" ht="22.5" customHeight="1" x14ac:dyDescent="0.25">
      <c r="B13" s="261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60"/>
    </row>
    <row r="14" spans="2:14" ht="22.5" customHeight="1" x14ac:dyDescent="0.25">
      <c r="B14" s="261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60"/>
    </row>
    <row r="15" spans="2:14" ht="22.5" customHeight="1" x14ac:dyDescent="0.25">
      <c r="B15" s="261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60"/>
    </row>
    <row r="16" spans="2:14" ht="22.5" customHeight="1" x14ac:dyDescent="0.25">
      <c r="B16" s="261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60"/>
    </row>
    <row r="17" spans="2:14" ht="22.5" customHeight="1" x14ac:dyDescent="0.25">
      <c r="B17" s="261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60"/>
    </row>
    <row r="18" spans="2:14" ht="22.5" customHeight="1" x14ac:dyDescent="0.25">
      <c r="B18" s="261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60"/>
    </row>
    <row r="19" spans="2:14" ht="22.5" customHeight="1" x14ac:dyDescent="0.25">
      <c r="B19" s="261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60"/>
    </row>
    <row r="20" spans="2:14" ht="22.5" customHeight="1" x14ac:dyDescent="0.25">
      <c r="B20" s="261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60"/>
    </row>
    <row r="21" spans="2:14" ht="22.5" customHeight="1" x14ac:dyDescent="0.25">
      <c r="B21" s="261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60"/>
    </row>
    <row r="22" spans="2:14" ht="22.5" customHeight="1" x14ac:dyDescent="0.25">
      <c r="B22" s="261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60"/>
    </row>
    <row r="23" spans="2:14" ht="22.5" customHeight="1" x14ac:dyDescent="0.25">
      <c r="B23" s="261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60"/>
    </row>
    <row r="24" spans="2:14" ht="22.5" customHeight="1" x14ac:dyDescent="0.25">
      <c r="B24" s="261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60"/>
    </row>
    <row r="25" spans="2:14" ht="22.5" customHeight="1" x14ac:dyDescent="0.25">
      <c r="B25" s="261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60"/>
    </row>
    <row r="26" spans="2:14" ht="22.5" customHeight="1" x14ac:dyDescent="0.25">
      <c r="B26" s="261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60"/>
    </row>
    <row r="27" spans="2:14" ht="22.5" customHeight="1" x14ac:dyDescent="0.25">
      <c r="B27" s="261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60"/>
    </row>
    <row r="28" spans="2:14" ht="22.5" customHeight="1" x14ac:dyDescent="0.25">
      <c r="B28" s="261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60"/>
    </row>
    <row r="29" spans="2:14" ht="22.5" customHeight="1" x14ac:dyDescent="0.25">
      <c r="B29" s="261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60"/>
    </row>
    <row r="30" spans="2:14" ht="22.5" customHeight="1" x14ac:dyDescent="0.25">
      <c r="B30" s="261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60"/>
    </row>
    <row r="31" spans="2:14" ht="22.5" customHeight="1" x14ac:dyDescent="0.25">
      <c r="B31" s="261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60"/>
    </row>
    <row r="32" spans="2:14" ht="22.5" customHeight="1" x14ac:dyDescent="0.25">
      <c r="B32" s="261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60"/>
    </row>
    <row r="33" spans="2:14" ht="22.5" customHeight="1" x14ac:dyDescent="0.25">
      <c r="B33" s="261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60"/>
    </row>
    <row r="34" spans="2:14" ht="22.5" customHeight="1" x14ac:dyDescent="0.25">
      <c r="B34" s="261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60"/>
    </row>
    <row r="35" spans="2:14" ht="22.5" customHeight="1" x14ac:dyDescent="0.25">
      <c r="B35" s="261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60"/>
    </row>
    <row r="36" spans="2:14" ht="22.5" customHeight="1" x14ac:dyDescent="0.25">
      <c r="B36" s="261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60"/>
    </row>
    <row r="37" spans="2:14" ht="22.5" customHeight="1" x14ac:dyDescent="0.25">
      <c r="B37" s="261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60"/>
    </row>
    <row r="38" spans="2:14" ht="22.5" customHeight="1" x14ac:dyDescent="0.25">
      <c r="B38" s="261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60"/>
    </row>
    <row r="39" spans="2:14" ht="22.5" customHeight="1" x14ac:dyDescent="0.25">
      <c r="B39" s="261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60"/>
    </row>
    <row r="40" spans="2:14" ht="22.5" customHeight="1" x14ac:dyDescent="0.25">
      <c r="B40" s="261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60"/>
    </row>
    <row r="41" spans="2:14" ht="22.5" customHeight="1" x14ac:dyDescent="0.25">
      <c r="B41" s="261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60"/>
    </row>
    <row r="42" spans="2:14" ht="22.5" customHeight="1" x14ac:dyDescent="0.25">
      <c r="B42" s="261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60"/>
    </row>
    <row r="43" spans="2:14" ht="22.5" customHeight="1" x14ac:dyDescent="0.25">
      <c r="B43" s="261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60"/>
    </row>
    <row r="44" spans="2:14" ht="22.5" customHeight="1" x14ac:dyDescent="0.25">
      <c r="B44" s="261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60"/>
    </row>
    <row r="45" spans="2:14" ht="22.5" customHeight="1" x14ac:dyDescent="0.25">
      <c r="B45" s="261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60"/>
    </row>
    <row r="46" spans="2:14" ht="22.5" customHeight="1" x14ac:dyDescent="0.25">
      <c r="B46" s="261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60"/>
    </row>
    <row r="47" spans="2:14" ht="22.5" customHeight="1" x14ac:dyDescent="0.25">
      <c r="B47" s="261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60"/>
    </row>
    <row r="48" spans="2:14" ht="22.5" customHeight="1" x14ac:dyDescent="0.25">
      <c r="B48" s="261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60"/>
    </row>
    <row r="49" spans="2:14" ht="22.5" customHeight="1" x14ac:dyDescent="0.25">
      <c r="B49" s="261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60"/>
    </row>
    <row r="50" spans="2:14" ht="22.5" customHeight="1" x14ac:dyDescent="0.25">
      <c r="B50" s="261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60"/>
    </row>
  </sheetData>
  <mergeCells count="277">
    <mergeCell ref="M6:N6"/>
    <mergeCell ref="G15:H15"/>
    <mergeCell ref="I15:J15"/>
    <mergeCell ref="K15:L15"/>
    <mergeCell ref="M15:N15"/>
    <mergeCell ref="G14:H14"/>
    <mergeCell ref="I14:J14"/>
    <mergeCell ref="K14:L14"/>
    <mergeCell ref="M14:N14"/>
    <mergeCell ref="G13:H13"/>
    <mergeCell ref="I13:J13"/>
    <mergeCell ref="K13:L13"/>
    <mergeCell ref="M13:N13"/>
    <mergeCell ref="M10:N10"/>
    <mergeCell ref="I12:J12"/>
    <mergeCell ref="K12:L12"/>
    <mergeCell ref="M12:N12"/>
    <mergeCell ref="B8:D8"/>
    <mergeCell ref="E8:F8"/>
    <mergeCell ref="G8:H8"/>
    <mergeCell ref="I8:J8"/>
    <mergeCell ref="K8:L8"/>
    <mergeCell ref="M8:N8"/>
    <mergeCell ref="B2:N4"/>
    <mergeCell ref="B7:D7"/>
    <mergeCell ref="E7:F7"/>
    <mergeCell ref="G7:H7"/>
    <mergeCell ref="I7:J7"/>
    <mergeCell ref="K7:L7"/>
    <mergeCell ref="M7:N7"/>
    <mergeCell ref="G5:H5"/>
    <mergeCell ref="I5:J5"/>
    <mergeCell ref="K5:L5"/>
    <mergeCell ref="M5:N5"/>
    <mergeCell ref="E6:F6"/>
    <mergeCell ref="G6:H6"/>
    <mergeCell ref="I6:J6"/>
    <mergeCell ref="K6:L6"/>
    <mergeCell ref="B6:D6"/>
    <mergeCell ref="B5:D5"/>
    <mergeCell ref="E5:F5"/>
    <mergeCell ref="B9:D9"/>
    <mergeCell ref="E9:F9"/>
    <mergeCell ref="G9:H9"/>
    <mergeCell ref="I9:J9"/>
    <mergeCell ref="K9:L9"/>
    <mergeCell ref="M9:N9"/>
    <mergeCell ref="B10:D10"/>
    <mergeCell ref="E10:F10"/>
    <mergeCell ref="G10:H10"/>
    <mergeCell ref="I10:J10"/>
    <mergeCell ref="K10:L10"/>
    <mergeCell ref="B11:D11"/>
    <mergeCell ref="E11:F11"/>
    <mergeCell ref="G11:H11"/>
    <mergeCell ref="I11:J11"/>
    <mergeCell ref="K11:L11"/>
    <mergeCell ref="M11:N11"/>
    <mergeCell ref="B14:D14"/>
    <mergeCell ref="E14:F14"/>
    <mergeCell ref="B15:D15"/>
    <mergeCell ref="E15:F15"/>
    <mergeCell ref="B12:D12"/>
    <mergeCell ref="E12:F12"/>
    <mergeCell ref="B13:D13"/>
    <mergeCell ref="E13:F13"/>
    <mergeCell ref="G12:H12"/>
    <mergeCell ref="M16:N16"/>
    <mergeCell ref="B17:D17"/>
    <mergeCell ref="E17:F17"/>
    <mergeCell ref="G17:H17"/>
    <mergeCell ref="I17:J17"/>
    <mergeCell ref="K17:L17"/>
    <mergeCell ref="M17:N17"/>
    <mergeCell ref="B16:D16"/>
    <mergeCell ref="E16:F16"/>
    <mergeCell ref="G16:H16"/>
    <mergeCell ref="I16:J16"/>
    <mergeCell ref="K16:L16"/>
    <mergeCell ref="M18:N18"/>
    <mergeCell ref="B19:D19"/>
    <mergeCell ref="E19:F19"/>
    <mergeCell ref="G19:H19"/>
    <mergeCell ref="I19:J19"/>
    <mergeCell ref="K19:L19"/>
    <mergeCell ref="M19:N19"/>
    <mergeCell ref="B18:D18"/>
    <mergeCell ref="E18:F18"/>
    <mergeCell ref="G18:H18"/>
    <mergeCell ref="I18:J18"/>
    <mergeCell ref="K18:L18"/>
    <mergeCell ref="M20:N20"/>
    <mergeCell ref="B21:D21"/>
    <mergeCell ref="E21:F21"/>
    <mergeCell ref="G21:H21"/>
    <mergeCell ref="I21:J21"/>
    <mergeCell ref="K21:L21"/>
    <mergeCell ref="M21:N21"/>
    <mergeCell ref="B20:D20"/>
    <mergeCell ref="E20:F20"/>
    <mergeCell ref="G20:H20"/>
    <mergeCell ref="I20:J20"/>
    <mergeCell ref="K20:L20"/>
    <mergeCell ref="M22:N22"/>
    <mergeCell ref="B23:D23"/>
    <mergeCell ref="E23:F23"/>
    <mergeCell ref="G23:H23"/>
    <mergeCell ref="I23:J23"/>
    <mergeCell ref="K23:L23"/>
    <mergeCell ref="M23:N23"/>
    <mergeCell ref="B22:D22"/>
    <mergeCell ref="E22:F22"/>
    <mergeCell ref="G22:H22"/>
    <mergeCell ref="I22:J22"/>
    <mergeCell ref="K22:L22"/>
    <mergeCell ref="M24:N24"/>
    <mergeCell ref="B25:D25"/>
    <mergeCell ref="E25:F25"/>
    <mergeCell ref="G25:H25"/>
    <mergeCell ref="I25:J25"/>
    <mergeCell ref="K25:L25"/>
    <mergeCell ref="M25:N25"/>
    <mergeCell ref="B24:D24"/>
    <mergeCell ref="E24:F24"/>
    <mergeCell ref="G24:H24"/>
    <mergeCell ref="I24:J24"/>
    <mergeCell ref="K24:L24"/>
    <mergeCell ref="M26:N26"/>
    <mergeCell ref="B27:D27"/>
    <mergeCell ref="E27:F27"/>
    <mergeCell ref="G27:H27"/>
    <mergeCell ref="I27:J27"/>
    <mergeCell ref="K27:L27"/>
    <mergeCell ref="M27:N27"/>
    <mergeCell ref="B26:D26"/>
    <mergeCell ref="E26:F26"/>
    <mergeCell ref="G26:H26"/>
    <mergeCell ref="I26:J26"/>
    <mergeCell ref="K26:L26"/>
    <mergeCell ref="M28:N28"/>
    <mergeCell ref="B29:D29"/>
    <mergeCell ref="E29:F29"/>
    <mergeCell ref="G29:H29"/>
    <mergeCell ref="I29:J29"/>
    <mergeCell ref="K29:L29"/>
    <mergeCell ref="M29:N29"/>
    <mergeCell ref="B28:D28"/>
    <mergeCell ref="E28:F28"/>
    <mergeCell ref="G28:H28"/>
    <mergeCell ref="I28:J28"/>
    <mergeCell ref="K28:L28"/>
    <mergeCell ref="M30:N30"/>
    <mergeCell ref="B31:D31"/>
    <mergeCell ref="E31:F31"/>
    <mergeCell ref="G31:H31"/>
    <mergeCell ref="I31:J31"/>
    <mergeCell ref="K31:L31"/>
    <mergeCell ref="M31:N31"/>
    <mergeCell ref="B30:D30"/>
    <mergeCell ref="E30:F30"/>
    <mergeCell ref="G30:H30"/>
    <mergeCell ref="I30:J30"/>
    <mergeCell ref="K30:L30"/>
    <mergeCell ref="M32:N32"/>
    <mergeCell ref="B33:D33"/>
    <mergeCell ref="E33:F33"/>
    <mergeCell ref="G33:H33"/>
    <mergeCell ref="I33:J33"/>
    <mergeCell ref="K33:L33"/>
    <mergeCell ref="M33:N33"/>
    <mergeCell ref="B32:D32"/>
    <mergeCell ref="E32:F32"/>
    <mergeCell ref="G32:H32"/>
    <mergeCell ref="I32:J32"/>
    <mergeCell ref="K32:L32"/>
    <mergeCell ref="M34:N34"/>
    <mergeCell ref="B35:D35"/>
    <mergeCell ref="E35:F35"/>
    <mergeCell ref="G35:H35"/>
    <mergeCell ref="I35:J35"/>
    <mergeCell ref="K35:L35"/>
    <mergeCell ref="M35:N35"/>
    <mergeCell ref="B34:D34"/>
    <mergeCell ref="E34:F34"/>
    <mergeCell ref="G34:H34"/>
    <mergeCell ref="I34:J34"/>
    <mergeCell ref="K34:L34"/>
    <mergeCell ref="M36:N36"/>
    <mergeCell ref="B37:D37"/>
    <mergeCell ref="E37:F37"/>
    <mergeCell ref="G37:H37"/>
    <mergeCell ref="I37:J37"/>
    <mergeCell ref="K37:L37"/>
    <mergeCell ref="M37:N37"/>
    <mergeCell ref="B36:D36"/>
    <mergeCell ref="E36:F36"/>
    <mergeCell ref="G36:H36"/>
    <mergeCell ref="I36:J36"/>
    <mergeCell ref="K36:L36"/>
    <mergeCell ref="M38:N38"/>
    <mergeCell ref="B39:D39"/>
    <mergeCell ref="E39:F39"/>
    <mergeCell ref="G39:H39"/>
    <mergeCell ref="I39:J39"/>
    <mergeCell ref="K39:L39"/>
    <mergeCell ref="M39:N39"/>
    <mergeCell ref="B38:D38"/>
    <mergeCell ref="E38:F38"/>
    <mergeCell ref="G38:H38"/>
    <mergeCell ref="I38:J38"/>
    <mergeCell ref="K38:L38"/>
    <mergeCell ref="M40:N40"/>
    <mergeCell ref="B41:D41"/>
    <mergeCell ref="E41:F41"/>
    <mergeCell ref="G41:H41"/>
    <mergeCell ref="I41:J41"/>
    <mergeCell ref="K41:L41"/>
    <mergeCell ref="M41:N41"/>
    <mergeCell ref="B40:D40"/>
    <mergeCell ref="E40:F40"/>
    <mergeCell ref="G40:H40"/>
    <mergeCell ref="I40:J40"/>
    <mergeCell ref="K40:L40"/>
    <mergeCell ref="M42:N42"/>
    <mergeCell ref="B43:D43"/>
    <mergeCell ref="E43:F43"/>
    <mergeCell ref="G43:H43"/>
    <mergeCell ref="I43:J43"/>
    <mergeCell ref="K43:L43"/>
    <mergeCell ref="M43:N43"/>
    <mergeCell ref="B42:D42"/>
    <mergeCell ref="E42:F42"/>
    <mergeCell ref="G42:H42"/>
    <mergeCell ref="I42:J42"/>
    <mergeCell ref="K42:L42"/>
    <mergeCell ref="M44:N44"/>
    <mergeCell ref="B45:D45"/>
    <mergeCell ref="E45:F45"/>
    <mergeCell ref="G45:H45"/>
    <mergeCell ref="I45:J45"/>
    <mergeCell ref="K45:L45"/>
    <mergeCell ref="M45:N45"/>
    <mergeCell ref="B44:D44"/>
    <mergeCell ref="E44:F44"/>
    <mergeCell ref="G44:H44"/>
    <mergeCell ref="I44:J44"/>
    <mergeCell ref="K44:L44"/>
    <mergeCell ref="M46:N46"/>
    <mergeCell ref="B47:D47"/>
    <mergeCell ref="E47:F47"/>
    <mergeCell ref="G47:H47"/>
    <mergeCell ref="I47:J47"/>
    <mergeCell ref="K47:L47"/>
    <mergeCell ref="M47:N47"/>
    <mergeCell ref="B46:D46"/>
    <mergeCell ref="E46:F46"/>
    <mergeCell ref="G46:H46"/>
    <mergeCell ref="I46:J46"/>
    <mergeCell ref="K46:L46"/>
    <mergeCell ref="M50:N50"/>
    <mergeCell ref="B50:D50"/>
    <mergeCell ref="E50:F50"/>
    <mergeCell ref="G50:H50"/>
    <mergeCell ref="I50:J50"/>
    <mergeCell ref="K50:L50"/>
    <mergeCell ref="M48:N48"/>
    <mergeCell ref="B49:D49"/>
    <mergeCell ref="E49:F49"/>
    <mergeCell ref="G49:H49"/>
    <mergeCell ref="I49:J49"/>
    <mergeCell ref="K49:L49"/>
    <mergeCell ref="M49:N49"/>
    <mergeCell ref="B48:D48"/>
    <mergeCell ref="E48:F48"/>
    <mergeCell ref="G48:H48"/>
    <mergeCell ref="I48:J48"/>
    <mergeCell ref="K48:L48"/>
  </mergeCells>
  <conditionalFormatting sqref="E6:E50">
    <cfRule type="cellIs" dxfId="253" priority="17" operator="equal">
      <formula>"Bloquear"</formula>
    </cfRule>
  </conditionalFormatting>
  <conditionalFormatting sqref="E6:E50">
    <cfRule type="cellIs" dxfId="252" priority="18" operator="equal">
      <formula>"Permitir"</formula>
    </cfRule>
  </conditionalFormatting>
  <conditionalFormatting sqref="G6:G50">
    <cfRule type="cellIs" dxfId="251" priority="9" operator="equal">
      <formula>"Bloquear"</formula>
    </cfRule>
  </conditionalFormatting>
  <conditionalFormatting sqref="G6:G50">
    <cfRule type="cellIs" dxfId="250" priority="10" operator="equal">
      <formula>"Permitir"</formula>
    </cfRule>
  </conditionalFormatting>
  <conditionalFormatting sqref="I6:I50">
    <cfRule type="cellIs" dxfId="249" priority="7" operator="equal">
      <formula>"Bloquear"</formula>
    </cfRule>
  </conditionalFormatting>
  <conditionalFormatting sqref="I6:I50">
    <cfRule type="cellIs" dxfId="248" priority="8" operator="equal">
      <formula>"Permitir"</formula>
    </cfRule>
  </conditionalFormatting>
  <conditionalFormatting sqref="K6:K50">
    <cfRule type="cellIs" dxfId="247" priority="5" operator="equal">
      <formula>"Bloquear"</formula>
    </cfRule>
  </conditionalFormatting>
  <conditionalFormatting sqref="K6:K50">
    <cfRule type="cellIs" dxfId="246" priority="6" operator="equal">
      <formula>"Permitir"</formula>
    </cfRule>
  </conditionalFormatting>
  <conditionalFormatting sqref="M6:M50">
    <cfRule type="cellIs" dxfId="245" priority="3" operator="equal">
      <formula>"Bloquear"</formula>
    </cfRule>
  </conditionalFormatting>
  <conditionalFormatting sqref="M6:M50">
    <cfRule type="cellIs" dxfId="244" priority="4" operator="equal">
      <formula>"Permitir"</formula>
    </cfRule>
  </conditionalFormatting>
  <conditionalFormatting sqref="B6:B50">
    <cfRule type="cellIs" dxfId="243" priority="1" operator="equal">
      <formula>"Bloquear"</formula>
    </cfRule>
  </conditionalFormatting>
  <conditionalFormatting sqref="B6:B50">
    <cfRule type="cellIs" dxfId="242" priority="2" operator="equal">
      <formula>"Permitir"</formula>
    </cfRule>
  </conditionalFormatting>
  <dataValidations count="5">
    <dataValidation allowBlank="1" showInputMessage="1" showErrorMessage="1" prompt="Es la IP a la que se realiza la consulta (comunmente es una IP Pública)" sqref="B6:D50" xr:uid="{00000000-0002-0000-1200-000000000000}"/>
    <dataValidation allowBlank="1" showInputMessage="1" showErrorMessage="1" prompt="Es la IP a la que se redirecciona la consulta (comunmente es una IP privada)" sqref="E6:F50" xr:uid="{00000000-0002-0000-1200-000001000000}"/>
    <dataValidation allowBlank="1" showInputMessage="1" showErrorMessage="1" prompt="Es el puerto donde se realiza la consulta" sqref="K6:L50" xr:uid="{00000000-0002-0000-1200-000002000000}"/>
    <dataValidation allowBlank="1" showInputMessage="1" showErrorMessage="1" prompt="Es el puerto a donde se mapea la consulta" sqref="M6:N50" xr:uid="{00000000-0002-0000-1200-000003000000}"/>
    <dataValidation allowBlank="1" showInputMessage="1" showErrorMessage="1" prompt="Especificar los puertos que se desean activar en el mapeo (escriba &quot;Todos&quot; para que no seleccionar todos los puertos)" sqref="G6:H50" xr:uid="{00000000-0002-0000-1200-000004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57384" r:id="rId4" name="Label140">
          <controlPr defaultSize="0" autoLine="0" r:id="rId5">
            <anchor moveWithCells="1">
              <from>
                <xdr:col>8</xdr:col>
                <xdr:colOff>752475</xdr:colOff>
                <xdr:row>5</xdr:row>
                <xdr:rowOff>104775</xdr:rowOff>
              </from>
              <to>
                <xdr:col>8</xdr:col>
                <xdr:colOff>1019175</xdr:colOff>
                <xdr:row>5</xdr:row>
                <xdr:rowOff>257175</xdr:rowOff>
              </to>
            </anchor>
          </controlPr>
        </control>
      </mc:Choice>
      <mc:Fallback>
        <control shapeId="57384" r:id="rId4" name="Label140"/>
      </mc:Fallback>
    </mc:AlternateContent>
    <mc:AlternateContent xmlns:mc="http://schemas.openxmlformats.org/markup-compatibility/2006">
      <mc:Choice Requires="x14">
        <control shapeId="57385" r:id="rId6" name="Label139">
          <controlPr defaultSize="0" autoLine="0" r:id="rId7">
            <anchor moveWithCells="1">
              <from>
                <xdr:col>8</xdr:col>
                <xdr:colOff>752475</xdr:colOff>
                <xdr:row>5</xdr:row>
                <xdr:rowOff>104775</xdr:rowOff>
              </from>
              <to>
                <xdr:col>8</xdr:col>
                <xdr:colOff>1019175</xdr:colOff>
                <xdr:row>5</xdr:row>
                <xdr:rowOff>257175</xdr:rowOff>
              </to>
            </anchor>
          </controlPr>
        </control>
      </mc:Choice>
      <mc:Fallback>
        <control shapeId="57385" r:id="rId6" name="Label139"/>
      </mc:Fallback>
    </mc:AlternateContent>
    <mc:AlternateContent xmlns:mc="http://schemas.openxmlformats.org/markup-compatibility/2006">
      <mc:Choice Requires="x14">
        <control shapeId="57386" r:id="rId8" name="Label141">
          <controlPr defaultSize="0" autoLine="0" r:id="rId7">
            <anchor moveWithCells="1">
              <from>
                <xdr:col>8</xdr:col>
                <xdr:colOff>742950</xdr:colOff>
                <xdr:row>6</xdr:row>
                <xdr:rowOff>66675</xdr:rowOff>
              </from>
              <to>
                <xdr:col>8</xdr:col>
                <xdr:colOff>1009650</xdr:colOff>
                <xdr:row>6</xdr:row>
                <xdr:rowOff>219075</xdr:rowOff>
              </to>
            </anchor>
          </controlPr>
        </control>
      </mc:Choice>
      <mc:Fallback>
        <control shapeId="57386" r:id="rId8" name="Label141"/>
      </mc:Fallback>
    </mc:AlternateContent>
    <mc:AlternateContent xmlns:mc="http://schemas.openxmlformats.org/markup-compatibility/2006">
      <mc:Choice Requires="x14">
        <control shapeId="57387" r:id="rId9" name="Label143">
          <controlPr defaultSize="0" autoLine="0" r:id="rId7">
            <anchor moveWithCells="1">
              <from>
                <xdr:col>8</xdr:col>
                <xdr:colOff>742950</xdr:colOff>
                <xdr:row>7</xdr:row>
                <xdr:rowOff>76200</xdr:rowOff>
              </from>
              <to>
                <xdr:col>8</xdr:col>
                <xdr:colOff>1009650</xdr:colOff>
                <xdr:row>7</xdr:row>
                <xdr:rowOff>228600</xdr:rowOff>
              </to>
            </anchor>
          </controlPr>
        </control>
      </mc:Choice>
      <mc:Fallback>
        <control shapeId="57387" r:id="rId9" name="Label143"/>
      </mc:Fallback>
    </mc:AlternateContent>
    <mc:AlternateContent xmlns:mc="http://schemas.openxmlformats.org/markup-compatibility/2006">
      <mc:Choice Requires="x14">
        <control shapeId="57388" r:id="rId10" name="Label145">
          <controlPr defaultSize="0" autoLine="0" r:id="rId7">
            <anchor moveWithCells="1">
              <from>
                <xdr:col>8</xdr:col>
                <xdr:colOff>742950</xdr:colOff>
                <xdr:row>8</xdr:row>
                <xdr:rowOff>76200</xdr:rowOff>
              </from>
              <to>
                <xdr:col>8</xdr:col>
                <xdr:colOff>1009650</xdr:colOff>
                <xdr:row>8</xdr:row>
                <xdr:rowOff>228600</xdr:rowOff>
              </to>
            </anchor>
          </controlPr>
        </control>
      </mc:Choice>
      <mc:Fallback>
        <control shapeId="57388" r:id="rId10" name="Label145"/>
      </mc:Fallback>
    </mc:AlternateContent>
    <mc:AlternateContent xmlns:mc="http://schemas.openxmlformats.org/markup-compatibility/2006">
      <mc:Choice Requires="x14">
        <control shapeId="57389" r:id="rId11" name="Label147">
          <controlPr defaultSize="0" autoLine="0" r:id="rId7">
            <anchor moveWithCells="1">
              <from>
                <xdr:col>8</xdr:col>
                <xdr:colOff>742950</xdr:colOff>
                <xdr:row>9</xdr:row>
                <xdr:rowOff>76200</xdr:rowOff>
              </from>
              <to>
                <xdr:col>8</xdr:col>
                <xdr:colOff>1009650</xdr:colOff>
                <xdr:row>9</xdr:row>
                <xdr:rowOff>228600</xdr:rowOff>
              </to>
            </anchor>
          </controlPr>
        </control>
      </mc:Choice>
      <mc:Fallback>
        <control shapeId="57389" r:id="rId11" name="Label147"/>
      </mc:Fallback>
    </mc:AlternateContent>
    <mc:AlternateContent xmlns:mc="http://schemas.openxmlformats.org/markup-compatibility/2006">
      <mc:Choice Requires="x14">
        <control shapeId="57390" r:id="rId12" name="Label149">
          <controlPr defaultSize="0" autoLine="0" r:id="rId7">
            <anchor moveWithCells="1">
              <from>
                <xdr:col>8</xdr:col>
                <xdr:colOff>742950</xdr:colOff>
                <xdr:row>10</xdr:row>
                <xdr:rowOff>76200</xdr:rowOff>
              </from>
              <to>
                <xdr:col>8</xdr:col>
                <xdr:colOff>1009650</xdr:colOff>
                <xdr:row>10</xdr:row>
                <xdr:rowOff>228600</xdr:rowOff>
              </to>
            </anchor>
          </controlPr>
        </control>
      </mc:Choice>
      <mc:Fallback>
        <control shapeId="57390" r:id="rId12" name="Label149"/>
      </mc:Fallback>
    </mc:AlternateContent>
    <mc:AlternateContent xmlns:mc="http://schemas.openxmlformats.org/markup-compatibility/2006">
      <mc:Choice Requires="x14">
        <control shapeId="57391" r:id="rId13" name="Label151">
          <controlPr defaultSize="0" autoLine="0" r:id="rId7">
            <anchor moveWithCells="1">
              <from>
                <xdr:col>8</xdr:col>
                <xdr:colOff>742950</xdr:colOff>
                <xdr:row>11</xdr:row>
                <xdr:rowOff>76200</xdr:rowOff>
              </from>
              <to>
                <xdr:col>8</xdr:col>
                <xdr:colOff>1009650</xdr:colOff>
                <xdr:row>11</xdr:row>
                <xdr:rowOff>228600</xdr:rowOff>
              </to>
            </anchor>
          </controlPr>
        </control>
      </mc:Choice>
      <mc:Fallback>
        <control shapeId="57391" r:id="rId13" name="Label151"/>
      </mc:Fallback>
    </mc:AlternateContent>
    <mc:AlternateContent xmlns:mc="http://schemas.openxmlformats.org/markup-compatibility/2006">
      <mc:Choice Requires="x14">
        <control shapeId="57392" r:id="rId14" name="Label153">
          <controlPr defaultSize="0" autoLine="0" r:id="rId7">
            <anchor moveWithCells="1">
              <from>
                <xdr:col>8</xdr:col>
                <xdr:colOff>742950</xdr:colOff>
                <xdr:row>12</xdr:row>
                <xdr:rowOff>76200</xdr:rowOff>
              </from>
              <to>
                <xdr:col>8</xdr:col>
                <xdr:colOff>1009650</xdr:colOff>
                <xdr:row>12</xdr:row>
                <xdr:rowOff>228600</xdr:rowOff>
              </to>
            </anchor>
          </controlPr>
        </control>
      </mc:Choice>
      <mc:Fallback>
        <control shapeId="57392" r:id="rId14" name="Label153"/>
      </mc:Fallback>
    </mc:AlternateContent>
    <mc:AlternateContent xmlns:mc="http://schemas.openxmlformats.org/markup-compatibility/2006">
      <mc:Choice Requires="x14">
        <control shapeId="57393" r:id="rId15" name="Label155">
          <controlPr defaultSize="0" autoLine="0" r:id="rId7">
            <anchor moveWithCells="1">
              <from>
                <xdr:col>8</xdr:col>
                <xdr:colOff>742950</xdr:colOff>
                <xdr:row>13</xdr:row>
                <xdr:rowOff>76200</xdr:rowOff>
              </from>
              <to>
                <xdr:col>8</xdr:col>
                <xdr:colOff>1009650</xdr:colOff>
                <xdr:row>13</xdr:row>
                <xdr:rowOff>228600</xdr:rowOff>
              </to>
            </anchor>
          </controlPr>
        </control>
      </mc:Choice>
      <mc:Fallback>
        <control shapeId="57393" r:id="rId15" name="Label155"/>
      </mc:Fallback>
    </mc:AlternateContent>
    <mc:AlternateContent xmlns:mc="http://schemas.openxmlformats.org/markup-compatibility/2006">
      <mc:Choice Requires="x14">
        <control shapeId="57394" r:id="rId16" name="Label157">
          <controlPr defaultSize="0" autoLine="0" r:id="rId7">
            <anchor moveWithCells="1">
              <from>
                <xdr:col>8</xdr:col>
                <xdr:colOff>742950</xdr:colOff>
                <xdr:row>14</xdr:row>
                <xdr:rowOff>57150</xdr:rowOff>
              </from>
              <to>
                <xdr:col>8</xdr:col>
                <xdr:colOff>1009650</xdr:colOff>
                <xdr:row>14</xdr:row>
                <xdr:rowOff>209550</xdr:rowOff>
              </to>
            </anchor>
          </controlPr>
        </control>
      </mc:Choice>
      <mc:Fallback>
        <control shapeId="57394" r:id="rId16" name="Label157"/>
      </mc:Fallback>
    </mc:AlternateContent>
    <mc:AlternateContent xmlns:mc="http://schemas.openxmlformats.org/markup-compatibility/2006">
      <mc:Choice Requires="x14">
        <control shapeId="57395" r:id="rId17" name="Label142">
          <controlPr defaultSize="0" autoLine="0" r:id="rId5">
            <anchor moveWithCells="1">
              <from>
                <xdr:col>8</xdr:col>
                <xdr:colOff>742950</xdr:colOff>
                <xdr:row>6</xdr:row>
                <xdr:rowOff>66675</xdr:rowOff>
              </from>
              <to>
                <xdr:col>8</xdr:col>
                <xdr:colOff>1009650</xdr:colOff>
                <xdr:row>6</xdr:row>
                <xdr:rowOff>219075</xdr:rowOff>
              </to>
            </anchor>
          </controlPr>
        </control>
      </mc:Choice>
      <mc:Fallback>
        <control shapeId="57395" r:id="rId17" name="Label142"/>
      </mc:Fallback>
    </mc:AlternateContent>
    <mc:AlternateContent xmlns:mc="http://schemas.openxmlformats.org/markup-compatibility/2006">
      <mc:Choice Requires="x14">
        <control shapeId="57396" r:id="rId18" name="Label144">
          <controlPr defaultSize="0" autoLine="0" r:id="rId5">
            <anchor moveWithCells="1">
              <from>
                <xdr:col>8</xdr:col>
                <xdr:colOff>742950</xdr:colOff>
                <xdr:row>7</xdr:row>
                <xdr:rowOff>66675</xdr:rowOff>
              </from>
              <to>
                <xdr:col>8</xdr:col>
                <xdr:colOff>1009650</xdr:colOff>
                <xdr:row>7</xdr:row>
                <xdr:rowOff>219075</xdr:rowOff>
              </to>
            </anchor>
          </controlPr>
        </control>
      </mc:Choice>
      <mc:Fallback>
        <control shapeId="57396" r:id="rId18" name="Label144"/>
      </mc:Fallback>
    </mc:AlternateContent>
    <mc:AlternateContent xmlns:mc="http://schemas.openxmlformats.org/markup-compatibility/2006">
      <mc:Choice Requires="x14">
        <control shapeId="57397" r:id="rId19" name="Label146">
          <controlPr defaultSize="0" autoLine="0" r:id="rId5">
            <anchor moveWithCells="1">
              <from>
                <xdr:col>8</xdr:col>
                <xdr:colOff>742950</xdr:colOff>
                <xdr:row>8</xdr:row>
                <xdr:rowOff>76200</xdr:rowOff>
              </from>
              <to>
                <xdr:col>8</xdr:col>
                <xdr:colOff>1009650</xdr:colOff>
                <xdr:row>8</xdr:row>
                <xdr:rowOff>228600</xdr:rowOff>
              </to>
            </anchor>
          </controlPr>
        </control>
      </mc:Choice>
      <mc:Fallback>
        <control shapeId="57397" r:id="rId19" name="Label146"/>
      </mc:Fallback>
    </mc:AlternateContent>
    <mc:AlternateContent xmlns:mc="http://schemas.openxmlformats.org/markup-compatibility/2006">
      <mc:Choice Requires="x14">
        <control shapeId="57398" r:id="rId20" name="Label148">
          <controlPr defaultSize="0" autoLine="0" r:id="rId5">
            <anchor moveWithCells="1">
              <from>
                <xdr:col>8</xdr:col>
                <xdr:colOff>742950</xdr:colOff>
                <xdr:row>9</xdr:row>
                <xdr:rowOff>76200</xdr:rowOff>
              </from>
              <to>
                <xdr:col>8</xdr:col>
                <xdr:colOff>1009650</xdr:colOff>
                <xdr:row>9</xdr:row>
                <xdr:rowOff>228600</xdr:rowOff>
              </to>
            </anchor>
          </controlPr>
        </control>
      </mc:Choice>
      <mc:Fallback>
        <control shapeId="57398" r:id="rId20" name="Label148"/>
      </mc:Fallback>
    </mc:AlternateContent>
    <mc:AlternateContent xmlns:mc="http://schemas.openxmlformats.org/markup-compatibility/2006">
      <mc:Choice Requires="x14">
        <control shapeId="57399" r:id="rId21" name="Label150">
          <controlPr defaultSize="0" autoLine="0" r:id="rId5">
            <anchor moveWithCells="1">
              <from>
                <xdr:col>8</xdr:col>
                <xdr:colOff>742950</xdr:colOff>
                <xdr:row>10</xdr:row>
                <xdr:rowOff>76200</xdr:rowOff>
              </from>
              <to>
                <xdr:col>8</xdr:col>
                <xdr:colOff>1009650</xdr:colOff>
                <xdr:row>10</xdr:row>
                <xdr:rowOff>228600</xdr:rowOff>
              </to>
            </anchor>
          </controlPr>
        </control>
      </mc:Choice>
      <mc:Fallback>
        <control shapeId="57399" r:id="rId21" name="Label150"/>
      </mc:Fallback>
    </mc:AlternateContent>
    <mc:AlternateContent xmlns:mc="http://schemas.openxmlformats.org/markup-compatibility/2006">
      <mc:Choice Requires="x14">
        <control shapeId="57400" r:id="rId22" name="Label152">
          <controlPr defaultSize="0" autoLine="0" r:id="rId5">
            <anchor moveWithCells="1">
              <from>
                <xdr:col>8</xdr:col>
                <xdr:colOff>742950</xdr:colOff>
                <xdr:row>11</xdr:row>
                <xdr:rowOff>76200</xdr:rowOff>
              </from>
              <to>
                <xdr:col>8</xdr:col>
                <xdr:colOff>1009650</xdr:colOff>
                <xdr:row>11</xdr:row>
                <xdr:rowOff>228600</xdr:rowOff>
              </to>
            </anchor>
          </controlPr>
        </control>
      </mc:Choice>
      <mc:Fallback>
        <control shapeId="57400" r:id="rId22" name="Label152"/>
      </mc:Fallback>
    </mc:AlternateContent>
    <mc:AlternateContent xmlns:mc="http://schemas.openxmlformats.org/markup-compatibility/2006">
      <mc:Choice Requires="x14">
        <control shapeId="57401" r:id="rId23" name="Label154">
          <controlPr defaultSize="0" autoLine="0" r:id="rId5">
            <anchor moveWithCells="1">
              <from>
                <xdr:col>8</xdr:col>
                <xdr:colOff>742950</xdr:colOff>
                <xdr:row>12</xdr:row>
                <xdr:rowOff>66675</xdr:rowOff>
              </from>
              <to>
                <xdr:col>8</xdr:col>
                <xdr:colOff>1009650</xdr:colOff>
                <xdr:row>12</xdr:row>
                <xdr:rowOff>219075</xdr:rowOff>
              </to>
            </anchor>
          </controlPr>
        </control>
      </mc:Choice>
      <mc:Fallback>
        <control shapeId="57401" r:id="rId23" name="Label154"/>
      </mc:Fallback>
    </mc:AlternateContent>
    <mc:AlternateContent xmlns:mc="http://schemas.openxmlformats.org/markup-compatibility/2006">
      <mc:Choice Requires="x14">
        <control shapeId="57402" r:id="rId24" name="Label158">
          <controlPr defaultSize="0" autoLine="0" r:id="rId5">
            <anchor moveWithCells="1">
              <from>
                <xdr:col>8</xdr:col>
                <xdr:colOff>742950</xdr:colOff>
                <xdr:row>14</xdr:row>
                <xdr:rowOff>66675</xdr:rowOff>
              </from>
              <to>
                <xdr:col>8</xdr:col>
                <xdr:colOff>1009650</xdr:colOff>
                <xdr:row>14</xdr:row>
                <xdr:rowOff>219075</xdr:rowOff>
              </to>
            </anchor>
          </controlPr>
        </control>
      </mc:Choice>
      <mc:Fallback>
        <control shapeId="57402" r:id="rId24" name="Label158"/>
      </mc:Fallback>
    </mc:AlternateContent>
    <mc:AlternateContent xmlns:mc="http://schemas.openxmlformats.org/markup-compatibility/2006">
      <mc:Choice Requires="x14">
        <control shapeId="57403" r:id="rId25" name="Label156">
          <controlPr defaultSize="0" autoLine="0" r:id="rId5">
            <anchor moveWithCells="1">
              <from>
                <xdr:col>8</xdr:col>
                <xdr:colOff>742950</xdr:colOff>
                <xdr:row>13</xdr:row>
                <xdr:rowOff>76200</xdr:rowOff>
              </from>
              <to>
                <xdr:col>8</xdr:col>
                <xdr:colOff>1009650</xdr:colOff>
                <xdr:row>13</xdr:row>
                <xdr:rowOff>228600</xdr:rowOff>
              </to>
            </anchor>
          </controlPr>
        </control>
      </mc:Choice>
      <mc:Fallback>
        <control shapeId="57403" r:id="rId25" name="Label156"/>
      </mc:Fallback>
    </mc:AlternateContent>
    <mc:AlternateContent xmlns:mc="http://schemas.openxmlformats.org/markup-compatibility/2006">
      <mc:Choice Requires="x14">
        <control shapeId="57404" r:id="rId26" name="Label1">
          <controlPr defaultSize="0" autoLine="0" r:id="rId7">
            <anchor moveWithCells="1">
              <from>
                <xdr:col>8</xdr:col>
                <xdr:colOff>752475</xdr:colOff>
                <xdr:row>15</xdr:row>
                <xdr:rowOff>76200</xdr:rowOff>
              </from>
              <to>
                <xdr:col>8</xdr:col>
                <xdr:colOff>1019175</xdr:colOff>
                <xdr:row>15</xdr:row>
                <xdr:rowOff>228600</xdr:rowOff>
              </to>
            </anchor>
          </controlPr>
        </control>
      </mc:Choice>
      <mc:Fallback>
        <control shapeId="57404" r:id="rId26" name="Label1"/>
      </mc:Fallback>
    </mc:AlternateContent>
    <mc:AlternateContent xmlns:mc="http://schemas.openxmlformats.org/markup-compatibility/2006">
      <mc:Choice Requires="x14">
        <control shapeId="57405" r:id="rId27" name="Label2">
          <controlPr defaultSize="0" autoLine="0" r:id="rId7">
            <anchor moveWithCells="1">
              <from>
                <xdr:col>8</xdr:col>
                <xdr:colOff>752475</xdr:colOff>
                <xdr:row>16</xdr:row>
                <xdr:rowOff>76200</xdr:rowOff>
              </from>
              <to>
                <xdr:col>8</xdr:col>
                <xdr:colOff>1019175</xdr:colOff>
                <xdr:row>16</xdr:row>
                <xdr:rowOff>228600</xdr:rowOff>
              </to>
            </anchor>
          </controlPr>
        </control>
      </mc:Choice>
      <mc:Fallback>
        <control shapeId="57405" r:id="rId27" name="Label2"/>
      </mc:Fallback>
    </mc:AlternateContent>
    <mc:AlternateContent xmlns:mc="http://schemas.openxmlformats.org/markup-compatibility/2006">
      <mc:Choice Requires="x14">
        <control shapeId="57406" r:id="rId28" name="Label3">
          <controlPr defaultSize="0" autoLine="0" r:id="rId7">
            <anchor moveWithCells="1">
              <from>
                <xdr:col>8</xdr:col>
                <xdr:colOff>752475</xdr:colOff>
                <xdr:row>17</xdr:row>
                <xdr:rowOff>76200</xdr:rowOff>
              </from>
              <to>
                <xdr:col>8</xdr:col>
                <xdr:colOff>1019175</xdr:colOff>
                <xdr:row>17</xdr:row>
                <xdr:rowOff>228600</xdr:rowOff>
              </to>
            </anchor>
          </controlPr>
        </control>
      </mc:Choice>
      <mc:Fallback>
        <control shapeId="57406" r:id="rId28" name="Label3"/>
      </mc:Fallback>
    </mc:AlternateContent>
    <mc:AlternateContent xmlns:mc="http://schemas.openxmlformats.org/markup-compatibility/2006">
      <mc:Choice Requires="x14">
        <control shapeId="57407" r:id="rId29" name="Label4">
          <controlPr defaultSize="0" autoLine="0" r:id="rId7">
            <anchor moveWithCells="1">
              <from>
                <xdr:col>8</xdr:col>
                <xdr:colOff>752475</xdr:colOff>
                <xdr:row>18</xdr:row>
                <xdr:rowOff>76200</xdr:rowOff>
              </from>
              <to>
                <xdr:col>8</xdr:col>
                <xdr:colOff>1019175</xdr:colOff>
                <xdr:row>18</xdr:row>
                <xdr:rowOff>228600</xdr:rowOff>
              </to>
            </anchor>
          </controlPr>
        </control>
      </mc:Choice>
      <mc:Fallback>
        <control shapeId="57407" r:id="rId29" name="Label4"/>
      </mc:Fallback>
    </mc:AlternateContent>
    <mc:AlternateContent xmlns:mc="http://schemas.openxmlformats.org/markup-compatibility/2006">
      <mc:Choice Requires="x14">
        <control shapeId="57408" r:id="rId30" name="Label5">
          <controlPr defaultSize="0" autoLine="0" r:id="rId7">
            <anchor moveWithCells="1">
              <from>
                <xdr:col>8</xdr:col>
                <xdr:colOff>752475</xdr:colOff>
                <xdr:row>19</xdr:row>
                <xdr:rowOff>76200</xdr:rowOff>
              </from>
              <to>
                <xdr:col>8</xdr:col>
                <xdr:colOff>1019175</xdr:colOff>
                <xdr:row>19</xdr:row>
                <xdr:rowOff>228600</xdr:rowOff>
              </to>
            </anchor>
          </controlPr>
        </control>
      </mc:Choice>
      <mc:Fallback>
        <control shapeId="57408" r:id="rId30" name="Label5"/>
      </mc:Fallback>
    </mc:AlternateContent>
    <mc:AlternateContent xmlns:mc="http://schemas.openxmlformats.org/markup-compatibility/2006">
      <mc:Choice Requires="x14">
        <control shapeId="57409" r:id="rId31" name="Label6">
          <controlPr defaultSize="0" autoLine="0" r:id="rId7">
            <anchor moveWithCells="1">
              <from>
                <xdr:col>8</xdr:col>
                <xdr:colOff>752475</xdr:colOff>
                <xdr:row>20</xdr:row>
                <xdr:rowOff>76200</xdr:rowOff>
              </from>
              <to>
                <xdr:col>8</xdr:col>
                <xdr:colOff>1019175</xdr:colOff>
                <xdr:row>20</xdr:row>
                <xdr:rowOff>228600</xdr:rowOff>
              </to>
            </anchor>
          </controlPr>
        </control>
      </mc:Choice>
      <mc:Fallback>
        <control shapeId="57409" r:id="rId31" name="Label6"/>
      </mc:Fallback>
    </mc:AlternateContent>
    <mc:AlternateContent xmlns:mc="http://schemas.openxmlformats.org/markup-compatibility/2006">
      <mc:Choice Requires="x14">
        <control shapeId="57410" r:id="rId32" name="Label7">
          <controlPr defaultSize="0" autoLine="0" r:id="rId7">
            <anchor moveWithCells="1">
              <from>
                <xdr:col>8</xdr:col>
                <xdr:colOff>752475</xdr:colOff>
                <xdr:row>21</xdr:row>
                <xdr:rowOff>85725</xdr:rowOff>
              </from>
              <to>
                <xdr:col>8</xdr:col>
                <xdr:colOff>1019175</xdr:colOff>
                <xdr:row>21</xdr:row>
                <xdr:rowOff>238125</xdr:rowOff>
              </to>
            </anchor>
          </controlPr>
        </control>
      </mc:Choice>
      <mc:Fallback>
        <control shapeId="57410" r:id="rId32" name="Label7"/>
      </mc:Fallback>
    </mc:AlternateContent>
    <mc:AlternateContent xmlns:mc="http://schemas.openxmlformats.org/markup-compatibility/2006">
      <mc:Choice Requires="x14">
        <control shapeId="57411" r:id="rId33" name="Label8">
          <controlPr defaultSize="0" autoLine="0" r:id="rId7">
            <anchor moveWithCells="1">
              <from>
                <xdr:col>8</xdr:col>
                <xdr:colOff>752475</xdr:colOff>
                <xdr:row>22</xdr:row>
                <xdr:rowOff>85725</xdr:rowOff>
              </from>
              <to>
                <xdr:col>8</xdr:col>
                <xdr:colOff>1019175</xdr:colOff>
                <xdr:row>22</xdr:row>
                <xdr:rowOff>238125</xdr:rowOff>
              </to>
            </anchor>
          </controlPr>
        </control>
      </mc:Choice>
      <mc:Fallback>
        <control shapeId="57411" r:id="rId33" name="Label8"/>
      </mc:Fallback>
    </mc:AlternateContent>
    <mc:AlternateContent xmlns:mc="http://schemas.openxmlformats.org/markup-compatibility/2006">
      <mc:Choice Requires="x14">
        <control shapeId="57412" r:id="rId34" name="Label9">
          <controlPr defaultSize="0" autoLine="0" r:id="rId7">
            <anchor moveWithCells="1">
              <from>
                <xdr:col>8</xdr:col>
                <xdr:colOff>752475</xdr:colOff>
                <xdr:row>23</xdr:row>
                <xdr:rowOff>85725</xdr:rowOff>
              </from>
              <to>
                <xdr:col>8</xdr:col>
                <xdr:colOff>1019175</xdr:colOff>
                <xdr:row>23</xdr:row>
                <xdr:rowOff>238125</xdr:rowOff>
              </to>
            </anchor>
          </controlPr>
        </control>
      </mc:Choice>
      <mc:Fallback>
        <control shapeId="57412" r:id="rId34" name="Label9"/>
      </mc:Fallback>
    </mc:AlternateContent>
    <mc:AlternateContent xmlns:mc="http://schemas.openxmlformats.org/markup-compatibility/2006">
      <mc:Choice Requires="x14">
        <control shapeId="57413" r:id="rId35" name="Label10">
          <controlPr defaultSize="0" autoLine="0" r:id="rId7">
            <anchor moveWithCells="1">
              <from>
                <xdr:col>8</xdr:col>
                <xdr:colOff>752475</xdr:colOff>
                <xdr:row>24</xdr:row>
                <xdr:rowOff>85725</xdr:rowOff>
              </from>
              <to>
                <xdr:col>8</xdr:col>
                <xdr:colOff>1019175</xdr:colOff>
                <xdr:row>24</xdr:row>
                <xdr:rowOff>238125</xdr:rowOff>
              </to>
            </anchor>
          </controlPr>
        </control>
      </mc:Choice>
      <mc:Fallback>
        <control shapeId="57413" r:id="rId35" name="Label10"/>
      </mc:Fallback>
    </mc:AlternateContent>
    <mc:AlternateContent xmlns:mc="http://schemas.openxmlformats.org/markup-compatibility/2006">
      <mc:Choice Requires="x14">
        <control shapeId="57414" r:id="rId36" name="Label11">
          <controlPr defaultSize="0" autoLine="0" r:id="rId7">
            <anchor moveWithCells="1">
              <from>
                <xdr:col>8</xdr:col>
                <xdr:colOff>752475</xdr:colOff>
                <xdr:row>25</xdr:row>
                <xdr:rowOff>85725</xdr:rowOff>
              </from>
              <to>
                <xdr:col>8</xdr:col>
                <xdr:colOff>1019175</xdr:colOff>
                <xdr:row>25</xdr:row>
                <xdr:rowOff>238125</xdr:rowOff>
              </to>
            </anchor>
          </controlPr>
        </control>
      </mc:Choice>
      <mc:Fallback>
        <control shapeId="57414" r:id="rId36" name="Label11"/>
      </mc:Fallback>
    </mc:AlternateContent>
    <mc:AlternateContent xmlns:mc="http://schemas.openxmlformats.org/markup-compatibility/2006">
      <mc:Choice Requires="x14">
        <control shapeId="57415" r:id="rId37" name="Label12">
          <controlPr defaultSize="0" autoLine="0" r:id="rId7">
            <anchor moveWithCells="1">
              <from>
                <xdr:col>8</xdr:col>
                <xdr:colOff>752475</xdr:colOff>
                <xdr:row>26</xdr:row>
                <xdr:rowOff>76200</xdr:rowOff>
              </from>
              <to>
                <xdr:col>8</xdr:col>
                <xdr:colOff>1019175</xdr:colOff>
                <xdr:row>26</xdr:row>
                <xdr:rowOff>228600</xdr:rowOff>
              </to>
            </anchor>
          </controlPr>
        </control>
      </mc:Choice>
      <mc:Fallback>
        <control shapeId="57415" r:id="rId37" name="Label12"/>
      </mc:Fallback>
    </mc:AlternateContent>
    <mc:AlternateContent xmlns:mc="http://schemas.openxmlformats.org/markup-compatibility/2006">
      <mc:Choice Requires="x14">
        <control shapeId="57416" r:id="rId38" name="Label13">
          <controlPr defaultSize="0" autoLine="0" r:id="rId7">
            <anchor moveWithCells="1">
              <from>
                <xdr:col>8</xdr:col>
                <xdr:colOff>752475</xdr:colOff>
                <xdr:row>27</xdr:row>
                <xdr:rowOff>76200</xdr:rowOff>
              </from>
              <to>
                <xdr:col>8</xdr:col>
                <xdr:colOff>1019175</xdr:colOff>
                <xdr:row>27</xdr:row>
                <xdr:rowOff>228600</xdr:rowOff>
              </to>
            </anchor>
          </controlPr>
        </control>
      </mc:Choice>
      <mc:Fallback>
        <control shapeId="57416" r:id="rId38" name="Label13"/>
      </mc:Fallback>
    </mc:AlternateContent>
    <mc:AlternateContent xmlns:mc="http://schemas.openxmlformats.org/markup-compatibility/2006">
      <mc:Choice Requires="x14">
        <control shapeId="57417" r:id="rId39" name="Label14">
          <controlPr defaultSize="0" autoLine="0" r:id="rId7">
            <anchor moveWithCells="1">
              <from>
                <xdr:col>8</xdr:col>
                <xdr:colOff>752475</xdr:colOff>
                <xdr:row>28</xdr:row>
                <xdr:rowOff>85725</xdr:rowOff>
              </from>
              <to>
                <xdr:col>8</xdr:col>
                <xdr:colOff>1019175</xdr:colOff>
                <xdr:row>28</xdr:row>
                <xdr:rowOff>238125</xdr:rowOff>
              </to>
            </anchor>
          </controlPr>
        </control>
      </mc:Choice>
      <mc:Fallback>
        <control shapeId="57417" r:id="rId39" name="Label14"/>
      </mc:Fallback>
    </mc:AlternateContent>
    <mc:AlternateContent xmlns:mc="http://schemas.openxmlformats.org/markup-compatibility/2006">
      <mc:Choice Requires="x14">
        <control shapeId="57418" r:id="rId40" name="Label15">
          <controlPr defaultSize="0" autoLine="0" r:id="rId7">
            <anchor moveWithCells="1">
              <from>
                <xdr:col>8</xdr:col>
                <xdr:colOff>752475</xdr:colOff>
                <xdr:row>29</xdr:row>
                <xdr:rowOff>85725</xdr:rowOff>
              </from>
              <to>
                <xdr:col>8</xdr:col>
                <xdr:colOff>1019175</xdr:colOff>
                <xdr:row>29</xdr:row>
                <xdr:rowOff>238125</xdr:rowOff>
              </to>
            </anchor>
          </controlPr>
        </control>
      </mc:Choice>
      <mc:Fallback>
        <control shapeId="57418" r:id="rId40" name="Label15"/>
      </mc:Fallback>
    </mc:AlternateContent>
    <mc:AlternateContent xmlns:mc="http://schemas.openxmlformats.org/markup-compatibility/2006">
      <mc:Choice Requires="x14">
        <control shapeId="57419" r:id="rId41" name="Label16">
          <controlPr defaultSize="0" autoLine="0" r:id="rId7">
            <anchor moveWithCells="1">
              <from>
                <xdr:col>8</xdr:col>
                <xdr:colOff>752475</xdr:colOff>
                <xdr:row>30</xdr:row>
                <xdr:rowOff>76200</xdr:rowOff>
              </from>
              <to>
                <xdr:col>8</xdr:col>
                <xdr:colOff>1019175</xdr:colOff>
                <xdr:row>30</xdr:row>
                <xdr:rowOff>228600</xdr:rowOff>
              </to>
            </anchor>
          </controlPr>
        </control>
      </mc:Choice>
      <mc:Fallback>
        <control shapeId="57419" r:id="rId41" name="Label16"/>
      </mc:Fallback>
    </mc:AlternateContent>
    <mc:AlternateContent xmlns:mc="http://schemas.openxmlformats.org/markup-compatibility/2006">
      <mc:Choice Requires="x14">
        <control shapeId="57420" r:id="rId42" name="Label17">
          <controlPr defaultSize="0" autoLine="0" r:id="rId7">
            <anchor moveWithCells="1">
              <from>
                <xdr:col>8</xdr:col>
                <xdr:colOff>752475</xdr:colOff>
                <xdr:row>31</xdr:row>
                <xdr:rowOff>66675</xdr:rowOff>
              </from>
              <to>
                <xdr:col>8</xdr:col>
                <xdr:colOff>1019175</xdr:colOff>
                <xdr:row>31</xdr:row>
                <xdr:rowOff>219075</xdr:rowOff>
              </to>
            </anchor>
          </controlPr>
        </control>
      </mc:Choice>
      <mc:Fallback>
        <control shapeId="57420" r:id="rId42" name="Label17"/>
      </mc:Fallback>
    </mc:AlternateContent>
    <mc:AlternateContent xmlns:mc="http://schemas.openxmlformats.org/markup-compatibility/2006">
      <mc:Choice Requires="x14">
        <control shapeId="57421" r:id="rId43" name="Label18">
          <controlPr defaultSize="0" autoLine="0" r:id="rId7">
            <anchor moveWithCells="1">
              <from>
                <xdr:col>8</xdr:col>
                <xdr:colOff>752475</xdr:colOff>
                <xdr:row>32</xdr:row>
                <xdr:rowOff>57150</xdr:rowOff>
              </from>
              <to>
                <xdr:col>8</xdr:col>
                <xdr:colOff>1019175</xdr:colOff>
                <xdr:row>32</xdr:row>
                <xdr:rowOff>209550</xdr:rowOff>
              </to>
            </anchor>
          </controlPr>
        </control>
      </mc:Choice>
      <mc:Fallback>
        <control shapeId="57421" r:id="rId43" name="Label18"/>
      </mc:Fallback>
    </mc:AlternateContent>
    <mc:AlternateContent xmlns:mc="http://schemas.openxmlformats.org/markup-compatibility/2006">
      <mc:Choice Requires="x14">
        <control shapeId="57422" r:id="rId44" name="Label19">
          <controlPr defaultSize="0" autoLine="0" r:id="rId7">
            <anchor moveWithCells="1">
              <from>
                <xdr:col>8</xdr:col>
                <xdr:colOff>752475</xdr:colOff>
                <xdr:row>33</xdr:row>
                <xdr:rowOff>66675</xdr:rowOff>
              </from>
              <to>
                <xdr:col>8</xdr:col>
                <xdr:colOff>1019175</xdr:colOff>
                <xdr:row>33</xdr:row>
                <xdr:rowOff>219075</xdr:rowOff>
              </to>
            </anchor>
          </controlPr>
        </control>
      </mc:Choice>
      <mc:Fallback>
        <control shapeId="57422" r:id="rId44" name="Label19"/>
      </mc:Fallback>
    </mc:AlternateContent>
    <mc:AlternateContent xmlns:mc="http://schemas.openxmlformats.org/markup-compatibility/2006">
      <mc:Choice Requires="x14">
        <control shapeId="57423" r:id="rId45" name="Label20">
          <controlPr defaultSize="0" autoLine="0" r:id="rId7">
            <anchor moveWithCells="1">
              <from>
                <xdr:col>8</xdr:col>
                <xdr:colOff>752475</xdr:colOff>
                <xdr:row>34</xdr:row>
                <xdr:rowOff>66675</xdr:rowOff>
              </from>
              <to>
                <xdr:col>8</xdr:col>
                <xdr:colOff>1019175</xdr:colOff>
                <xdr:row>34</xdr:row>
                <xdr:rowOff>219075</xdr:rowOff>
              </to>
            </anchor>
          </controlPr>
        </control>
      </mc:Choice>
      <mc:Fallback>
        <control shapeId="57423" r:id="rId45" name="Label20"/>
      </mc:Fallback>
    </mc:AlternateContent>
    <mc:AlternateContent xmlns:mc="http://schemas.openxmlformats.org/markup-compatibility/2006">
      <mc:Choice Requires="x14">
        <control shapeId="57424" r:id="rId46" name="Label21">
          <controlPr defaultSize="0" autoLine="0" r:id="rId7">
            <anchor moveWithCells="1">
              <from>
                <xdr:col>8</xdr:col>
                <xdr:colOff>752475</xdr:colOff>
                <xdr:row>35</xdr:row>
                <xdr:rowOff>76200</xdr:rowOff>
              </from>
              <to>
                <xdr:col>8</xdr:col>
                <xdr:colOff>1019175</xdr:colOff>
                <xdr:row>35</xdr:row>
                <xdr:rowOff>228600</xdr:rowOff>
              </to>
            </anchor>
          </controlPr>
        </control>
      </mc:Choice>
      <mc:Fallback>
        <control shapeId="57424" r:id="rId46" name="Label21"/>
      </mc:Fallback>
    </mc:AlternateContent>
    <mc:AlternateContent xmlns:mc="http://schemas.openxmlformats.org/markup-compatibility/2006">
      <mc:Choice Requires="x14">
        <control shapeId="57425" r:id="rId47" name="Label22">
          <controlPr defaultSize="0" autoLine="0" r:id="rId7">
            <anchor moveWithCells="1">
              <from>
                <xdr:col>8</xdr:col>
                <xdr:colOff>752475</xdr:colOff>
                <xdr:row>36</xdr:row>
                <xdr:rowOff>76200</xdr:rowOff>
              </from>
              <to>
                <xdr:col>8</xdr:col>
                <xdr:colOff>1019175</xdr:colOff>
                <xdr:row>36</xdr:row>
                <xdr:rowOff>228600</xdr:rowOff>
              </to>
            </anchor>
          </controlPr>
        </control>
      </mc:Choice>
      <mc:Fallback>
        <control shapeId="57425" r:id="rId47" name="Label22"/>
      </mc:Fallback>
    </mc:AlternateContent>
    <mc:AlternateContent xmlns:mc="http://schemas.openxmlformats.org/markup-compatibility/2006">
      <mc:Choice Requires="x14">
        <control shapeId="57426" r:id="rId48" name="Label23">
          <controlPr defaultSize="0" autoLine="0" r:id="rId7">
            <anchor moveWithCells="1">
              <from>
                <xdr:col>8</xdr:col>
                <xdr:colOff>752475</xdr:colOff>
                <xdr:row>37</xdr:row>
                <xdr:rowOff>66675</xdr:rowOff>
              </from>
              <to>
                <xdr:col>8</xdr:col>
                <xdr:colOff>1019175</xdr:colOff>
                <xdr:row>37</xdr:row>
                <xdr:rowOff>219075</xdr:rowOff>
              </to>
            </anchor>
          </controlPr>
        </control>
      </mc:Choice>
      <mc:Fallback>
        <control shapeId="57426" r:id="rId48" name="Label23"/>
      </mc:Fallback>
    </mc:AlternateContent>
    <mc:AlternateContent xmlns:mc="http://schemas.openxmlformats.org/markup-compatibility/2006">
      <mc:Choice Requires="x14">
        <control shapeId="57427" r:id="rId49" name="Label24">
          <controlPr defaultSize="0" autoLine="0" r:id="rId7">
            <anchor moveWithCells="1">
              <from>
                <xdr:col>8</xdr:col>
                <xdr:colOff>752475</xdr:colOff>
                <xdr:row>38</xdr:row>
                <xdr:rowOff>66675</xdr:rowOff>
              </from>
              <to>
                <xdr:col>8</xdr:col>
                <xdr:colOff>1019175</xdr:colOff>
                <xdr:row>38</xdr:row>
                <xdr:rowOff>219075</xdr:rowOff>
              </to>
            </anchor>
          </controlPr>
        </control>
      </mc:Choice>
      <mc:Fallback>
        <control shapeId="57427" r:id="rId49" name="Label24"/>
      </mc:Fallback>
    </mc:AlternateContent>
    <mc:AlternateContent xmlns:mc="http://schemas.openxmlformats.org/markup-compatibility/2006">
      <mc:Choice Requires="x14">
        <control shapeId="57428" r:id="rId50" name="Label25">
          <controlPr defaultSize="0" autoLine="0" r:id="rId7">
            <anchor moveWithCells="1">
              <from>
                <xdr:col>8</xdr:col>
                <xdr:colOff>752475</xdr:colOff>
                <xdr:row>39</xdr:row>
                <xdr:rowOff>66675</xdr:rowOff>
              </from>
              <to>
                <xdr:col>8</xdr:col>
                <xdr:colOff>1019175</xdr:colOff>
                <xdr:row>39</xdr:row>
                <xdr:rowOff>219075</xdr:rowOff>
              </to>
            </anchor>
          </controlPr>
        </control>
      </mc:Choice>
      <mc:Fallback>
        <control shapeId="57428" r:id="rId50" name="Label25"/>
      </mc:Fallback>
    </mc:AlternateContent>
    <mc:AlternateContent xmlns:mc="http://schemas.openxmlformats.org/markup-compatibility/2006">
      <mc:Choice Requires="x14">
        <control shapeId="57429" r:id="rId51" name="Label26">
          <controlPr defaultSize="0" autoLine="0" r:id="rId7">
            <anchor moveWithCells="1">
              <from>
                <xdr:col>8</xdr:col>
                <xdr:colOff>752475</xdr:colOff>
                <xdr:row>40</xdr:row>
                <xdr:rowOff>66675</xdr:rowOff>
              </from>
              <to>
                <xdr:col>8</xdr:col>
                <xdr:colOff>1019175</xdr:colOff>
                <xdr:row>40</xdr:row>
                <xdr:rowOff>219075</xdr:rowOff>
              </to>
            </anchor>
          </controlPr>
        </control>
      </mc:Choice>
      <mc:Fallback>
        <control shapeId="57429" r:id="rId51" name="Label26"/>
      </mc:Fallback>
    </mc:AlternateContent>
    <mc:AlternateContent xmlns:mc="http://schemas.openxmlformats.org/markup-compatibility/2006">
      <mc:Choice Requires="x14">
        <control shapeId="57430" r:id="rId52" name="Label27">
          <controlPr defaultSize="0" autoLine="0" r:id="rId7">
            <anchor moveWithCells="1">
              <from>
                <xdr:col>8</xdr:col>
                <xdr:colOff>752475</xdr:colOff>
                <xdr:row>41</xdr:row>
                <xdr:rowOff>76200</xdr:rowOff>
              </from>
              <to>
                <xdr:col>8</xdr:col>
                <xdr:colOff>1019175</xdr:colOff>
                <xdr:row>41</xdr:row>
                <xdr:rowOff>228600</xdr:rowOff>
              </to>
            </anchor>
          </controlPr>
        </control>
      </mc:Choice>
      <mc:Fallback>
        <control shapeId="57430" r:id="rId52" name="Label27"/>
      </mc:Fallback>
    </mc:AlternateContent>
    <mc:AlternateContent xmlns:mc="http://schemas.openxmlformats.org/markup-compatibility/2006">
      <mc:Choice Requires="x14">
        <control shapeId="57431" r:id="rId53" name="Label28">
          <controlPr defaultSize="0" autoLine="0" r:id="rId7">
            <anchor moveWithCells="1">
              <from>
                <xdr:col>8</xdr:col>
                <xdr:colOff>752475</xdr:colOff>
                <xdr:row>42</xdr:row>
                <xdr:rowOff>76200</xdr:rowOff>
              </from>
              <to>
                <xdr:col>8</xdr:col>
                <xdr:colOff>1019175</xdr:colOff>
                <xdr:row>42</xdr:row>
                <xdr:rowOff>228600</xdr:rowOff>
              </to>
            </anchor>
          </controlPr>
        </control>
      </mc:Choice>
      <mc:Fallback>
        <control shapeId="57431" r:id="rId53" name="Label28"/>
      </mc:Fallback>
    </mc:AlternateContent>
    <mc:AlternateContent xmlns:mc="http://schemas.openxmlformats.org/markup-compatibility/2006">
      <mc:Choice Requires="x14">
        <control shapeId="57432" r:id="rId54" name="Label29">
          <controlPr defaultSize="0" autoLine="0" r:id="rId7">
            <anchor moveWithCells="1">
              <from>
                <xdr:col>8</xdr:col>
                <xdr:colOff>752475</xdr:colOff>
                <xdr:row>43</xdr:row>
                <xdr:rowOff>57150</xdr:rowOff>
              </from>
              <to>
                <xdr:col>8</xdr:col>
                <xdr:colOff>1019175</xdr:colOff>
                <xdr:row>43</xdr:row>
                <xdr:rowOff>209550</xdr:rowOff>
              </to>
            </anchor>
          </controlPr>
        </control>
      </mc:Choice>
      <mc:Fallback>
        <control shapeId="57432" r:id="rId54" name="Label29"/>
      </mc:Fallback>
    </mc:AlternateContent>
    <mc:AlternateContent xmlns:mc="http://schemas.openxmlformats.org/markup-compatibility/2006">
      <mc:Choice Requires="x14">
        <control shapeId="57433" r:id="rId55" name="Label30">
          <controlPr defaultSize="0" autoLine="0" r:id="rId7">
            <anchor moveWithCells="1">
              <from>
                <xdr:col>8</xdr:col>
                <xdr:colOff>752475</xdr:colOff>
                <xdr:row>44</xdr:row>
                <xdr:rowOff>66675</xdr:rowOff>
              </from>
              <to>
                <xdr:col>8</xdr:col>
                <xdr:colOff>1019175</xdr:colOff>
                <xdr:row>44</xdr:row>
                <xdr:rowOff>219075</xdr:rowOff>
              </to>
            </anchor>
          </controlPr>
        </control>
      </mc:Choice>
      <mc:Fallback>
        <control shapeId="57433" r:id="rId55" name="Label30"/>
      </mc:Fallback>
    </mc:AlternateContent>
    <mc:AlternateContent xmlns:mc="http://schemas.openxmlformats.org/markup-compatibility/2006">
      <mc:Choice Requires="x14">
        <control shapeId="57434" r:id="rId56" name="Label31">
          <controlPr defaultSize="0" autoLine="0" r:id="rId7">
            <anchor moveWithCells="1">
              <from>
                <xdr:col>8</xdr:col>
                <xdr:colOff>752475</xdr:colOff>
                <xdr:row>45</xdr:row>
                <xdr:rowOff>76200</xdr:rowOff>
              </from>
              <to>
                <xdr:col>8</xdr:col>
                <xdr:colOff>1019175</xdr:colOff>
                <xdr:row>45</xdr:row>
                <xdr:rowOff>228600</xdr:rowOff>
              </to>
            </anchor>
          </controlPr>
        </control>
      </mc:Choice>
      <mc:Fallback>
        <control shapeId="57434" r:id="rId56" name="Label31"/>
      </mc:Fallback>
    </mc:AlternateContent>
    <mc:AlternateContent xmlns:mc="http://schemas.openxmlformats.org/markup-compatibility/2006">
      <mc:Choice Requires="x14">
        <control shapeId="57435" r:id="rId57" name="Label32">
          <controlPr defaultSize="0" autoLine="0" r:id="rId7">
            <anchor moveWithCells="1">
              <from>
                <xdr:col>8</xdr:col>
                <xdr:colOff>752475</xdr:colOff>
                <xdr:row>46</xdr:row>
                <xdr:rowOff>76200</xdr:rowOff>
              </from>
              <to>
                <xdr:col>8</xdr:col>
                <xdr:colOff>1019175</xdr:colOff>
                <xdr:row>46</xdr:row>
                <xdr:rowOff>228600</xdr:rowOff>
              </to>
            </anchor>
          </controlPr>
        </control>
      </mc:Choice>
      <mc:Fallback>
        <control shapeId="57435" r:id="rId57" name="Label32"/>
      </mc:Fallback>
    </mc:AlternateContent>
    <mc:AlternateContent xmlns:mc="http://schemas.openxmlformats.org/markup-compatibility/2006">
      <mc:Choice Requires="x14">
        <control shapeId="57436" r:id="rId58" name="Label33">
          <controlPr defaultSize="0" autoLine="0" r:id="rId7">
            <anchor moveWithCells="1">
              <from>
                <xdr:col>8</xdr:col>
                <xdr:colOff>752475</xdr:colOff>
                <xdr:row>47</xdr:row>
                <xdr:rowOff>76200</xdr:rowOff>
              </from>
              <to>
                <xdr:col>8</xdr:col>
                <xdr:colOff>1019175</xdr:colOff>
                <xdr:row>47</xdr:row>
                <xdr:rowOff>228600</xdr:rowOff>
              </to>
            </anchor>
          </controlPr>
        </control>
      </mc:Choice>
      <mc:Fallback>
        <control shapeId="57436" r:id="rId58" name="Label33"/>
      </mc:Fallback>
    </mc:AlternateContent>
    <mc:AlternateContent xmlns:mc="http://schemas.openxmlformats.org/markup-compatibility/2006">
      <mc:Choice Requires="x14">
        <control shapeId="57437" r:id="rId59" name="Label34">
          <controlPr defaultSize="0" autoLine="0" r:id="rId7">
            <anchor moveWithCells="1">
              <from>
                <xdr:col>8</xdr:col>
                <xdr:colOff>752475</xdr:colOff>
                <xdr:row>48</xdr:row>
                <xdr:rowOff>76200</xdr:rowOff>
              </from>
              <to>
                <xdr:col>8</xdr:col>
                <xdr:colOff>1019175</xdr:colOff>
                <xdr:row>48</xdr:row>
                <xdr:rowOff>228600</xdr:rowOff>
              </to>
            </anchor>
          </controlPr>
        </control>
      </mc:Choice>
      <mc:Fallback>
        <control shapeId="57437" r:id="rId59" name="Label34"/>
      </mc:Fallback>
    </mc:AlternateContent>
    <mc:AlternateContent xmlns:mc="http://schemas.openxmlformats.org/markup-compatibility/2006">
      <mc:Choice Requires="x14">
        <control shapeId="57438" r:id="rId60" name="Label35">
          <controlPr defaultSize="0" autoLine="0" r:id="rId7">
            <anchor moveWithCells="1">
              <from>
                <xdr:col>8</xdr:col>
                <xdr:colOff>752475</xdr:colOff>
                <xdr:row>49</xdr:row>
                <xdr:rowOff>85725</xdr:rowOff>
              </from>
              <to>
                <xdr:col>8</xdr:col>
                <xdr:colOff>1019175</xdr:colOff>
                <xdr:row>49</xdr:row>
                <xdr:rowOff>238125</xdr:rowOff>
              </to>
            </anchor>
          </controlPr>
        </control>
      </mc:Choice>
      <mc:Fallback>
        <control shapeId="57438" r:id="rId60" name="Label35"/>
      </mc:Fallback>
    </mc:AlternateContent>
    <mc:AlternateContent xmlns:mc="http://schemas.openxmlformats.org/markup-compatibility/2006">
      <mc:Choice Requires="x14">
        <control shapeId="57439" r:id="rId61" name="Label36">
          <controlPr defaultSize="0" autoLine="0" r:id="rId5">
            <anchor moveWithCells="1">
              <from>
                <xdr:col>8</xdr:col>
                <xdr:colOff>752475</xdr:colOff>
                <xdr:row>15</xdr:row>
                <xdr:rowOff>85725</xdr:rowOff>
              </from>
              <to>
                <xdr:col>8</xdr:col>
                <xdr:colOff>1019175</xdr:colOff>
                <xdr:row>15</xdr:row>
                <xdr:rowOff>238125</xdr:rowOff>
              </to>
            </anchor>
          </controlPr>
        </control>
      </mc:Choice>
      <mc:Fallback>
        <control shapeId="57439" r:id="rId61" name="Label36"/>
      </mc:Fallback>
    </mc:AlternateContent>
    <mc:AlternateContent xmlns:mc="http://schemas.openxmlformats.org/markup-compatibility/2006">
      <mc:Choice Requires="x14">
        <control shapeId="57440" r:id="rId62" name="Label37">
          <controlPr defaultSize="0" autoLine="0" r:id="rId5">
            <anchor moveWithCells="1">
              <from>
                <xdr:col>8</xdr:col>
                <xdr:colOff>752475</xdr:colOff>
                <xdr:row>16</xdr:row>
                <xdr:rowOff>85725</xdr:rowOff>
              </from>
              <to>
                <xdr:col>8</xdr:col>
                <xdr:colOff>1019175</xdr:colOff>
                <xdr:row>16</xdr:row>
                <xdr:rowOff>238125</xdr:rowOff>
              </to>
            </anchor>
          </controlPr>
        </control>
      </mc:Choice>
      <mc:Fallback>
        <control shapeId="57440" r:id="rId62" name="Label37"/>
      </mc:Fallback>
    </mc:AlternateContent>
    <mc:AlternateContent xmlns:mc="http://schemas.openxmlformats.org/markup-compatibility/2006">
      <mc:Choice Requires="x14">
        <control shapeId="57441" r:id="rId63" name="Label38">
          <controlPr defaultSize="0" autoLine="0" r:id="rId5">
            <anchor moveWithCells="1">
              <from>
                <xdr:col>8</xdr:col>
                <xdr:colOff>752475</xdr:colOff>
                <xdr:row>17</xdr:row>
                <xdr:rowOff>85725</xdr:rowOff>
              </from>
              <to>
                <xdr:col>8</xdr:col>
                <xdr:colOff>1019175</xdr:colOff>
                <xdr:row>17</xdr:row>
                <xdr:rowOff>238125</xdr:rowOff>
              </to>
            </anchor>
          </controlPr>
        </control>
      </mc:Choice>
      <mc:Fallback>
        <control shapeId="57441" r:id="rId63" name="Label38"/>
      </mc:Fallback>
    </mc:AlternateContent>
    <mc:AlternateContent xmlns:mc="http://schemas.openxmlformats.org/markup-compatibility/2006">
      <mc:Choice Requires="x14">
        <control shapeId="57442" r:id="rId64" name="Label39">
          <controlPr defaultSize="0" autoLine="0" r:id="rId5">
            <anchor moveWithCells="1">
              <from>
                <xdr:col>8</xdr:col>
                <xdr:colOff>752475</xdr:colOff>
                <xdr:row>18</xdr:row>
                <xdr:rowOff>85725</xdr:rowOff>
              </from>
              <to>
                <xdr:col>8</xdr:col>
                <xdr:colOff>1019175</xdr:colOff>
                <xdr:row>18</xdr:row>
                <xdr:rowOff>238125</xdr:rowOff>
              </to>
            </anchor>
          </controlPr>
        </control>
      </mc:Choice>
      <mc:Fallback>
        <control shapeId="57442" r:id="rId64" name="Label39"/>
      </mc:Fallback>
    </mc:AlternateContent>
    <mc:AlternateContent xmlns:mc="http://schemas.openxmlformats.org/markup-compatibility/2006">
      <mc:Choice Requires="x14">
        <control shapeId="57443" r:id="rId65" name="Label40">
          <controlPr defaultSize="0" autoLine="0" r:id="rId5">
            <anchor moveWithCells="1">
              <from>
                <xdr:col>8</xdr:col>
                <xdr:colOff>752475</xdr:colOff>
                <xdr:row>19</xdr:row>
                <xdr:rowOff>85725</xdr:rowOff>
              </from>
              <to>
                <xdr:col>8</xdr:col>
                <xdr:colOff>1019175</xdr:colOff>
                <xdr:row>19</xdr:row>
                <xdr:rowOff>238125</xdr:rowOff>
              </to>
            </anchor>
          </controlPr>
        </control>
      </mc:Choice>
      <mc:Fallback>
        <control shapeId="57443" r:id="rId65" name="Label40"/>
      </mc:Fallback>
    </mc:AlternateContent>
    <mc:AlternateContent xmlns:mc="http://schemas.openxmlformats.org/markup-compatibility/2006">
      <mc:Choice Requires="x14">
        <control shapeId="57444" r:id="rId66" name="Label41">
          <controlPr defaultSize="0" autoLine="0" r:id="rId5">
            <anchor moveWithCells="1">
              <from>
                <xdr:col>8</xdr:col>
                <xdr:colOff>752475</xdr:colOff>
                <xdr:row>20</xdr:row>
                <xdr:rowOff>85725</xdr:rowOff>
              </from>
              <to>
                <xdr:col>8</xdr:col>
                <xdr:colOff>1019175</xdr:colOff>
                <xdr:row>20</xdr:row>
                <xdr:rowOff>238125</xdr:rowOff>
              </to>
            </anchor>
          </controlPr>
        </control>
      </mc:Choice>
      <mc:Fallback>
        <control shapeId="57444" r:id="rId66" name="Label41"/>
      </mc:Fallback>
    </mc:AlternateContent>
    <mc:AlternateContent xmlns:mc="http://schemas.openxmlformats.org/markup-compatibility/2006">
      <mc:Choice Requires="x14">
        <control shapeId="57445" r:id="rId67" name="Label42">
          <controlPr defaultSize="0" autoLine="0" r:id="rId5">
            <anchor moveWithCells="1">
              <from>
                <xdr:col>8</xdr:col>
                <xdr:colOff>752475</xdr:colOff>
                <xdr:row>21</xdr:row>
                <xdr:rowOff>85725</xdr:rowOff>
              </from>
              <to>
                <xdr:col>8</xdr:col>
                <xdr:colOff>1019175</xdr:colOff>
                <xdr:row>21</xdr:row>
                <xdr:rowOff>238125</xdr:rowOff>
              </to>
            </anchor>
          </controlPr>
        </control>
      </mc:Choice>
      <mc:Fallback>
        <control shapeId="57445" r:id="rId67" name="Label42"/>
      </mc:Fallback>
    </mc:AlternateContent>
    <mc:AlternateContent xmlns:mc="http://schemas.openxmlformats.org/markup-compatibility/2006">
      <mc:Choice Requires="x14">
        <control shapeId="57446" r:id="rId68" name="Label43">
          <controlPr defaultSize="0" autoLine="0" r:id="rId5">
            <anchor moveWithCells="1">
              <from>
                <xdr:col>8</xdr:col>
                <xdr:colOff>752475</xdr:colOff>
                <xdr:row>23</xdr:row>
                <xdr:rowOff>85725</xdr:rowOff>
              </from>
              <to>
                <xdr:col>8</xdr:col>
                <xdr:colOff>1019175</xdr:colOff>
                <xdr:row>23</xdr:row>
                <xdr:rowOff>238125</xdr:rowOff>
              </to>
            </anchor>
          </controlPr>
        </control>
      </mc:Choice>
      <mc:Fallback>
        <control shapeId="57446" r:id="rId68" name="Label43"/>
      </mc:Fallback>
    </mc:AlternateContent>
    <mc:AlternateContent xmlns:mc="http://schemas.openxmlformats.org/markup-compatibility/2006">
      <mc:Choice Requires="x14">
        <control shapeId="57447" r:id="rId69" name="Label44">
          <controlPr defaultSize="0" autoLine="0" r:id="rId5">
            <anchor moveWithCells="1">
              <from>
                <xdr:col>8</xdr:col>
                <xdr:colOff>752475</xdr:colOff>
                <xdr:row>22</xdr:row>
                <xdr:rowOff>95250</xdr:rowOff>
              </from>
              <to>
                <xdr:col>8</xdr:col>
                <xdr:colOff>1019175</xdr:colOff>
                <xdr:row>22</xdr:row>
                <xdr:rowOff>247650</xdr:rowOff>
              </to>
            </anchor>
          </controlPr>
        </control>
      </mc:Choice>
      <mc:Fallback>
        <control shapeId="57447" r:id="rId69" name="Label44"/>
      </mc:Fallback>
    </mc:AlternateContent>
    <mc:AlternateContent xmlns:mc="http://schemas.openxmlformats.org/markup-compatibility/2006">
      <mc:Choice Requires="x14">
        <control shapeId="57448" r:id="rId70" name="Label45">
          <controlPr defaultSize="0" autoLine="0" r:id="rId5">
            <anchor moveWithCells="1">
              <from>
                <xdr:col>8</xdr:col>
                <xdr:colOff>752475</xdr:colOff>
                <xdr:row>24</xdr:row>
                <xdr:rowOff>76200</xdr:rowOff>
              </from>
              <to>
                <xdr:col>8</xdr:col>
                <xdr:colOff>1019175</xdr:colOff>
                <xdr:row>24</xdr:row>
                <xdr:rowOff>228600</xdr:rowOff>
              </to>
            </anchor>
          </controlPr>
        </control>
      </mc:Choice>
      <mc:Fallback>
        <control shapeId="57448" r:id="rId70" name="Label45"/>
      </mc:Fallback>
    </mc:AlternateContent>
    <mc:AlternateContent xmlns:mc="http://schemas.openxmlformats.org/markup-compatibility/2006">
      <mc:Choice Requires="x14">
        <control shapeId="57449" r:id="rId71" name="Label46">
          <controlPr defaultSize="0" autoLine="0" r:id="rId5">
            <anchor moveWithCells="1">
              <from>
                <xdr:col>8</xdr:col>
                <xdr:colOff>752475</xdr:colOff>
                <xdr:row>25</xdr:row>
                <xdr:rowOff>76200</xdr:rowOff>
              </from>
              <to>
                <xdr:col>8</xdr:col>
                <xdr:colOff>1019175</xdr:colOff>
                <xdr:row>25</xdr:row>
                <xdr:rowOff>228600</xdr:rowOff>
              </to>
            </anchor>
          </controlPr>
        </control>
      </mc:Choice>
      <mc:Fallback>
        <control shapeId="57449" r:id="rId71" name="Label46"/>
      </mc:Fallback>
    </mc:AlternateContent>
    <mc:AlternateContent xmlns:mc="http://schemas.openxmlformats.org/markup-compatibility/2006">
      <mc:Choice Requires="x14">
        <control shapeId="57450" r:id="rId72" name="Label47">
          <controlPr defaultSize="0" autoLine="0" r:id="rId5">
            <anchor moveWithCells="1">
              <from>
                <xdr:col>8</xdr:col>
                <xdr:colOff>752475</xdr:colOff>
                <xdr:row>26</xdr:row>
                <xdr:rowOff>85725</xdr:rowOff>
              </from>
              <to>
                <xdr:col>8</xdr:col>
                <xdr:colOff>1019175</xdr:colOff>
                <xdr:row>26</xdr:row>
                <xdr:rowOff>238125</xdr:rowOff>
              </to>
            </anchor>
          </controlPr>
        </control>
      </mc:Choice>
      <mc:Fallback>
        <control shapeId="57450" r:id="rId72" name="Label47"/>
      </mc:Fallback>
    </mc:AlternateContent>
    <mc:AlternateContent xmlns:mc="http://schemas.openxmlformats.org/markup-compatibility/2006">
      <mc:Choice Requires="x14">
        <control shapeId="57451" r:id="rId73" name="Label48">
          <controlPr defaultSize="0" autoLine="0" r:id="rId5">
            <anchor moveWithCells="1">
              <from>
                <xdr:col>8</xdr:col>
                <xdr:colOff>752475</xdr:colOff>
                <xdr:row>27</xdr:row>
                <xdr:rowOff>85725</xdr:rowOff>
              </from>
              <to>
                <xdr:col>8</xdr:col>
                <xdr:colOff>1019175</xdr:colOff>
                <xdr:row>27</xdr:row>
                <xdr:rowOff>238125</xdr:rowOff>
              </to>
            </anchor>
          </controlPr>
        </control>
      </mc:Choice>
      <mc:Fallback>
        <control shapeId="57451" r:id="rId73" name="Label48"/>
      </mc:Fallback>
    </mc:AlternateContent>
    <mc:AlternateContent xmlns:mc="http://schemas.openxmlformats.org/markup-compatibility/2006">
      <mc:Choice Requires="x14">
        <control shapeId="57452" r:id="rId74" name="Label49">
          <controlPr defaultSize="0" autoLine="0" r:id="rId5">
            <anchor moveWithCells="1">
              <from>
                <xdr:col>8</xdr:col>
                <xdr:colOff>752475</xdr:colOff>
                <xdr:row>28</xdr:row>
                <xdr:rowOff>85725</xdr:rowOff>
              </from>
              <to>
                <xdr:col>8</xdr:col>
                <xdr:colOff>1019175</xdr:colOff>
                <xdr:row>28</xdr:row>
                <xdr:rowOff>238125</xdr:rowOff>
              </to>
            </anchor>
          </controlPr>
        </control>
      </mc:Choice>
      <mc:Fallback>
        <control shapeId="57452" r:id="rId74" name="Label49"/>
      </mc:Fallback>
    </mc:AlternateContent>
    <mc:AlternateContent xmlns:mc="http://schemas.openxmlformats.org/markup-compatibility/2006">
      <mc:Choice Requires="x14">
        <control shapeId="57453" r:id="rId75" name="Label50">
          <controlPr defaultSize="0" autoLine="0" r:id="rId5">
            <anchor moveWithCells="1">
              <from>
                <xdr:col>8</xdr:col>
                <xdr:colOff>752475</xdr:colOff>
                <xdr:row>29</xdr:row>
                <xdr:rowOff>85725</xdr:rowOff>
              </from>
              <to>
                <xdr:col>8</xdr:col>
                <xdr:colOff>1019175</xdr:colOff>
                <xdr:row>29</xdr:row>
                <xdr:rowOff>238125</xdr:rowOff>
              </to>
            </anchor>
          </controlPr>
        </control>
      </mc:Choice>
      <mc:Fallback>
        <control shapeId="57453" r:id="rId75" name="Label50"/>
      </mc:Fallback>
    </mc:AlternateContent>
    <mc:AlternateContent xmlns:mc="http://schemas.openxmlformats.org/markup-compatibility/2006">
      <mc:Choice Requires="x14">
        <control shapeId="57454" r:id="rId76" name="Label51">
          <controlPr defaultSize="0" autoLine="0" r:id="rId5">
            <anchor moveWithCells="1">
              <from>
                <xdr:col>8</xdr:col>
                <xdr:colOff>752475</xdr:colOff>
                <xdr:row>30</xdr:row>
                <xdr:rowOff>76200</xdr:rowOff>
              </from>
              <to>
                <xdr:col>8</xdr:col>
                <xdr:colOff>1019175</xdr:colOff>
                <xdr:row>30</xdr:row>
                <xdr:rowOff>228600</xdr:rowOff>
              </to>
            </anchor>
          </controlPr>
        </control>
      </mc:Choice>
      <mc:Fallback>
        <control shapeId="57454" r:id="rId76" name="Label51"/>
      </mc:Fallback>
    </mc:AlternateContent>
    <mc:AlternateContent xmlns:mc="http://schemas.openxmlformats.org/markup-compatibility/2006">
      <mc:Choice Requires="x14">
        <control shapeId="57455" r:id="rId77" name="Label52">
          <controlPr defaultSize="0" autoLine="0" r:id="rId5">
            <anchor moveWithCells="1">
              <from>
                <xdr:col>8</xdr:col>
                <xdr:colOff>752475</xdr:colOff>
                <xdr:row>32</xdr:row>
                <xdr:rowOff>66675</xdr:rowOff>
              </from>
              <to>
                <xdr:col>8</xdr:col>
                <xdr:colOff>1019175</xdr:colOff>
                <xdr:row>32</xdr:row>
                <xdr:rowOff>219075</xdr:rowOff>
              </to>
            </anchor>
          </controlPr>
        </control>
      </mc:Choice>
      <mc:Fallback>
        <control shapeId="57455" r:id="rId77" name="Label52"/>
      </mc:Fallback>
    </mc:AlternateContent>
    <mc:AlternateContent xmlns:mc="http://schemas.openxmlformats.org/markup-compatibility/2006">
      <mc:Choice Requires="x14">
        <control shapeId="57456" r:id="rId78" name="Label53">
          <controlPr defaultSize="0" autoLine="0" r:id="rId5">
            <anchor moveWithCells="1">
              <from>
                <xdr:col>8</xdr:col>
                <xdr:colOff>752475</xdr:colOff>
                <xdr:row>31</xdr:row>
                <xdr:rowOff>76200</xdr:rowOff>
              </from>
              <to>
                <xdr:col>8</xdr:col>
                <xdr:colOff>1019175</xdr:colOff>
                <xdr:row>31</xdr:row>
                <xdr:rowOff>228600</xdr:rowOff>
              </to>
            </anchor>
          </controlPr>
        </control>
      </mc:Choice>
      <mc:Fallback>
        <control shapeId="57456" r:id="rId78" name="Label53"/>
      </mc:Fallback>
    </mc:AlternateContent>
    <mc:AlternateContent xmlns:mc="http://schemas.openxmlformats.org/markup-compatibility/2006">
      <mc:Choice Requires="x14">
        <control shapeId="57457" r:id="rId79" name="Label54">
          <controlPr defaultSize="0" autoLine="0" r:id="rId5">
            <anchor moveWithCells="1">
              <from>
                <xdr:col>8</xdr:col>
                <xdr:colOff>752475</xdr:colOff>
                <xdr:row>33</xdr:row>
                <xdr:rowOff>76200</xdr:rowOff>
              </from>
              <to>
                <xdr:col>8</xdr:col>
                <xdr:colOff>1019175</xdr:colOff>
                <xdr:row>33</xdr:row>
                <xdr:rowOff>228600</xdr:rowOff>
              </to>
            </anchor>
          </controlPr>
        </control>
      </mc:Choice>
      <mc:Fallback>
        <control shapeId="57457" r:id="rId79" name="Label54"/>
      </mc:Fallback>
    </mc:AlternateContent>
    <mc:AlternateContent xmlns:mc="http://schemas.openxmlformats.org/markup-compatibility/2006">
      <mc:Choice Requires="x14">
        <control shapeId="57458" r:id="rId80" name="Label55">
          <controlPr defaultSize="0" autoLine="0" r:id="rId5">
            <anchor moveWithCells="1">
              <from>
                <xdr:col>8</xdr:col>
                <xdr:colOff>752475</xdr:colOff>
                <xdr:row>34</xdr:row>
                <xdr:rowOff>76200</xdr:rowOff>
              </from>
              <to>
                <xdr:col>8</xdr:col>
                <xdr:colOff>1019175</xdr:colOff>
                <xdr:row>34</xdr:row>
                <xdr:rowOff>228600</xdr:rowOff>
              </to>
            </anchor>
          </controlPr>
        </control>
      </mc:Choice>
      <mc:Fallback>
        <control shapeId="57458" r:id="rId80" name="Label55"/>
      </mc:Fallback>
    </mc:AlternateContent>
    <mc:AlternateContent xmlns:mc="http://schemas.openxmlformats.org/markup-compatibility/2006">
      <mc:Choice Requires="x14">
        <control shapeId="57459" r:id="rId81" name="Label56">
          <controlPr defaultSize="0" autoLine="0" r:id="rId5">
            <anchor moveWithCells="1">
              <from>
                <xdr:col>8</xdr:col>
                <xdr:colOff>752475</xdr:colOff>
                <xdr:row>35</xdr:row>
                <xdr:rowOff>85725</xdr:rowOff>
              </from>
              <to>
                <xdr:col>8</xdr:col>
                <xdr:colOff>1019175</xdr:colOff>
                <xdr:row>35</xdr:row>
                <xdr:rowOff>238125</xdr:rowOff>
              </to>
            </anchor>
          </controlPr>
        </control>
      </mc:Choice>
      <mc:Fallback>
        <control shapeId="57459" r:id="rId81" name="Label56"/>
      </mc:Fallback>
    </mc:AlternateContent>
    <mc:AlternateContent xmlns:mc="http://schemas.openxmlformats.org/markup-compatibility/2006">
      <mc:Choice Requires="x14">
        <control shapeId="57460" r:id="rId82" name="Label57">
          <controlPr defaultSize="0" autoLine="0" r:id="rId5">
            <anchor moveWithCells="1">
              <from>
                <xdr:col>8</xdr:col>
                <xdr:colOff>752475</xdr:colOff>
                <xdr:row>36</xdr:row>
                <xdr:rowOff>85725</xdr:rowOff>
              </from>
              <to>
                <xdr:col>8</xdr:col>
                <xdr:colOff>1019175</xdr:colOff>
                <xdr:row>36</xdr:row>
                <xdr:rowOff>238125</xdr:rowOff>
              </to>
            </anchor>
          </controlPr>
        </control>
      </mc:Choice>
      <mc:Fallback>
        <control shapeId="57460" r:id="rId82" name="Label57"/>
      </mc:Fallback>
    </mc:AlternateContent>
    <mc:AlternateContent xmlns:mc="http://schemas.openxmlformats.org/markup-compatibility/2006">
      <mc:Choice Requires="x14">
        <control shapeId="57461" r:id="rId83" name="Label58">
          <controlPr defaultSize="0" autoLine="0" r:id="rId5">
            <anchor moveWithCells="1">
              <from>
                <xdr:col>8</xdr:col>
                <xdr:colOff>752475</xdr:colOff>
                <xdr:row>37</xdr:row>
                <xdr:rowOff>76200</xdr:rowOff>
              </from>
              <to>
                <xdr:col>8</xdr:col>
                <xdr:colOff>1019175</xdr:colOff>
                <xdr:row>37</xdr:row>
                <xdr:rowOff>228600</xdr:rowOff>
              </to>
            </anchor>
          </controlPr>
        </control>
      </mc:Choice>
      <mc:Fallback>
        <control shapeId="57461" r:id="rId83" name="Label58"/>
      </mc:Fallback>
    </mc:AlternateContent>
    <mc:AlternateContent xmlns:mc="http://schemas.openxmlformats.org/markup-compatibility/2006">
      <mc:Choice Requires="x14">
        <control shapeId="57462" r:id="rId84" name="Label59">
          <controlPr defaultSize="0" autoLine="0" r:id="rId5">
            <anchor moveWithCells="1">
              <from>
                <xdr:col>8</xdr:col>
                <xdr:colOff>752475</xdr:colOff>
                <xdr:row>38</xdr:row>
                <xdr:rowOff>76200</xdr:rowOff>
              </from>
              <to>
                <xdr:col>8</xdr:col>
                <xdr:colOff>1019175</xdr:colOff>
                <xdr:row>38</xdr:row>
                <xdr:rowOff>228600</xdr:rowOff>
              </to>
            </anchor>
          </controlPr>
        </control>
      </mc:Choice>
      <mc:Fallback>
        <control shapeId="57462" r:id="rId84" name="Label59"/>
      </mc:Fallback>
    </mc:AlternateContent>
    <mc:AlternateContent xmlns:mc="http://schemas.openxmlformats.org/markup-compatibility/2006">
      <mc:Choice Requires="x14">
        <control shapeId="57463" r:id="rId85" name="Label60">
          <controlPr defaultSize="0" autoLine="0" r:id="rId5">
            <anchor moveWithCells="1">
              <from>
                <xdr:col>8</xdr:col>
                <xdr:colOff>752475</xdr:colOff>
                <xdr:row>39</xdr:row>
                <xdr:rowOff>76200</xdr:rowOff>
              </from>
              <to>
                <xdr:col>8</xdr:col>
                <xdr:colOff>1019175</xdr:colOff>
                <xdr:row>39</xdr:row>
                <xdr:rowOff>228600</xdr:rowOff>
              </to>
            </anchor>
          </controlPr>
        </control>
      </mc:Choice>
      <mc:Fallback>
        <control shapeId="57463" r:id="rId85" name="Label60"/>
      </mc:Fallback>
    </mc:AlternateContent>
    <mc:AlternateContent xmlns:mc="http://schemas.openxmlformats.org/markup-compatibility/2006">
      <mc:Choice Requires="x14">
        <control shapeId="57464" r:id="rId86" name="Label61">
          <controlPr defaultSize="0" autoLine="0" r:id="rId5">
            <anchor moveWithCells="1">
              <from>
                <xdr:col>8</xdr:col>
                <xdr:colOff>752475</xdr:colOff>
                <xdr:row>41</xdr:row>
                <xdr:rowOff>76200</xdr:rowOff>
              </from>
              <to>
                <xdr:col>8</xdr:col>
                <xdr:colOff>1019175</xdr:colOff>
                <xdr:row>41</xdr:row>
                <xdr:rowOff>228600</xdr:rowOff>
              </to>
            </anchor>
          </controlPr>
        </control>
      </mc:Choice>
      <mc:Fallback>
        <control shapeId="57464" r:id="rId86" name="Label61"/>
      </mc:Fallback>
    </mc:AlternateContent>
    <mc:AlternateContent xmlns:mc="http://schemas.openxmlformats.org/markup-compatibility/2006">
      <mc:Choice Requires="x14">
        <control shapeId="57465" r:id="rId87" name="Label62">
          <controlPr defaultSize="0" autoLine="0" r:id="rId5">
            <anchor moveWithCells="1">
              <from>
                <xdr:col>8</xdr:col>
                <xdr:colOff>752475</xdr:colOff>
                <xdr:row>40</xdr:row>
                <xdr:rowOff>76200</xdr:rowOff>
              </from>
              <to>
                <xdr:col>8</xdr:col>
                <xdr:colOff>1019175</xdr:colOff>
                <xdr:row>40</xdr:row>
                <xdr:rowOff>228600</xdr:rowOff>
              </to>
            </anchor>
          </controlPr>
        </control>
      </mc:Choice>
      <mc:Fallback>
        <control shapeId="57465" r:id="rId87" name="Label62"/>
      </mc:Fallback>
    </mc:AlternateContent>
    <mc:AlternateContent xmlns:mc="http://schemas.openxmlformats.org/markup-compatibility/2006">
      <mc:Choice Requires="x14">
        <control shapeId="57466" r:id="rId88" name="Label63">
          <controlPr defaultSize="0" autoLine="0" r:id="rId5">
            <anchor moveWithCells="1">
              <from>
                <xdr:col>8</xdr:col>
                <xdr:colOff>752475</xdr:colOff>
                <xdr:row>42</xdr:row>
                <xdr:rowOff>66675</xdr:rowOff>
              </from>
              <to>
                <xdr:col>8</xdr:col>
                <xdr:colOff>1019175</xdr:colOff>
                <xdr:row>42</xdr:row>
                <xdr:rowOff>219075</xdr:rowOff>
              </to>
            </anchor>
          </controlPr>
        </control>
      </mc:Choice>
      <mc:Fallback>
        <control shapeId="57466" r:id="rId88" name="Label63"/>
      </mc:Fallback>
    </mc:AlternateContent>
    <mc:AlternateContent xmlns:mc="http://schemas.openxmlformats.org/markup-compatibility/2006">
      <mc:Choice Requires="x14">
        <control shapeId="57467" r:id="rId89" name="Label64">
          <controlPr defaultSize="0" autoLine="0" r:id="rId5">
            <anchor moveWithCells="1">
              <from>
                <xdr:col>8</xdr:col>
                <xdr:colOff>752475</xdr:colOff>
                <xdr:row>43</xdr:row>
                <xdr:rowOff>66675</xdr:rowOff>
              </from>
              <to>
                <xdr:col>8</xdr:col>
                <xdr:colOff>1019175</xdr:colOff>
                <xdr:row>43</xdr:row>
                <xdr:rowOff>219075</xdr:rowOff>
              </to>
            </anchor>
          </controlPr>
        </control>
      </mc:Choice>
      <mc:Fallback>
        <control shapeId="57467" r:id="rId89" name="Label64"/>
      </mc:Fallback>
    </mc:AlternateContent>
    <mc:AlternateContent xmlns:mc="http://schemas.openxmlformats.org/markup-compatibility/2006">
      <mc:Choice Requires="x14">
        <control shapeId="57468" r:id="rId90" name="Label65">
          <controlPr defaultSize="0" autoLine="0" r:id="rId5">
            <anchor moveWithCells="1">
              <from>
                <xdr:col>8</xdr:col>
                <xdr:colOff>752475</xdr:colOff>
                <xdr:row>44</xdr:row>
                <xdr:rowOff>76200</xdr:rowOff>
              </from>
              <to>
                <xdr:col>8</xdr:col>
                <xdr:colOff>1019175</xdr:colOff>
                <xdr:row>44</xdr:row>
                <xdr:rowOff>228600</xdr:rowOff>
              </to>
            </anchor>
          </controlPr>
        </control>
      </mc:Choice>
      <mc:Fallback>
        <control shapeId="57468" r:id="rId90" name="Label65"/>
      </mc:Fallback>
    </mc:AlternateContent>
    <mc:AlternateContent xmlns:mc="http://schemas.openxmlformats.org/markup-compatibility/2006">
      <mc:Choice Requires="x14">
        <control shapeId="57469" r:id="rId91" name="Label66">
          <controlPr defaultSize="0" autoLine="0" r:id="rId5">
            <anchor moveWithCells="1">
              <from>
                <xdr:col>8</xdr:col>
                <xdr:colOff>752475</xdr:colOff>
                <xdr:row>45</xdr:row>
                <xdr:rowOff>76200</xdr:rowOff>
              </from>
              <to>
                <xdr:col>8</xdr:col>
                <xdr:colOff>1019175</xdr:colOff>
                <xdr:row>45</xdr:row>
                <xdr:rowOff>228600</xdr:rowOff>
              </to>
            </anchor>
          </controlPr>
        </control>
      </mc:Choice>
      <mc:Fallback>
        <control shapeId="57469" r:id="rId91" name="Label66"/>
      </mc:Fallback>
    </mc:AlternateContent>
    <mc:AlternateContent xmlns:mc="http://schemas.openxmlformats.org/markup-compatibility/2006">
      <mc:Choice Requires="x14">
        <control shapeId="57470" r:id="rId92" name="Label67">
          <controlPr defaultSize="0" autoLine="0" r:id="rId5">
            <anchor moveWithCells="1">
              <from>
                <xdr:col>8</xdr:col>
                <xdr:colOff>752475</xdr:colOff>
                <xdr:row>46</xdr:row>
                <xdr:rowOff>76200</xdr:rowOff>
              </from>
              <to>
                <xdr:col>8</xdr:col>
                <xdr:colOff>1019175</xdr:colOff>
                <xdr:row>46</xdr:row>
                <xdr:rowOff>228600</xdr:rowOff>
              </to>
            </anchor>
          </controlPr>
        </control>
      </mc:Choice>
      <mc:Fallback>
        <control shapeId="57470" r:id="rId92" name="Label67"/>
      </mc:Fallback>
    </mc:AlternateContent>
    <mc:AlternateContent xmlns:mc="http://schemas.openxmlformats.org/markup-compatibility/2006">
      <mc:Choice Requires="x14">
        <control shapeId="57471" r:id="rId93" name="Label68">
          <controlPr defaultSize="0" autoLine="0" r:id="rId5">
            <anchor moveWithCells="1">
              <from>
                <xdr:col>8</xdr:col>
                <xdr:colOff>752475</xdr:colOff>
                <xdr:row>47</xdr:row>
                <xdr:rowOff>76200</xdr:rowOff>
              </from>
              <to>
                <xdr:col>8</xdr:col>
                <xdr:colOff>1019175</xdr:colOff>
                <xdr:row>47</xdr:row>
                <xdr:rowOff>228600</xdr:rowOff>
              </to>
            </anchor>
          </controlPr>
        </control>
      </mc:Choice>
      <mc:Fallback>
        <control shapeId="57471" r:id="rId93" name="Label68"/>
      </mc:Fallback>
    </mc:AlternateContent>
    <mc:AlternateContent xmlns:mc="http://schemas.openxmlformats.org/markup-compatibility/2006">
      <mc:Choice Requires="x14">
        <control shapeId="57472" r:id="rId94" name="Label69">
          <controlPr defaultSize="0" autoLine="0" r:id="rId5">
            <anchor moveWithCells="1">
              <from>
                <xdr:col>8</xdr:col>
                <xdr:colOff>752475</xdr:colOff>
                <xdr:row>48</xdr:row>
                <xdr:rowOff>66675</xdr:rowOff>
              </from>
              <to>
                <xdr:col>8</xdr:col>
                <xdr:colOff>1019175</xdr:colOff>
                <xdr:row>48</xdr:row>
                <xdr:rowOff>219075</xdr:rowOff>
              </to>
            </anchor>
          </controlPr>
        </control>
      </mc:Choice>
      <mc:Fallback>
        <control shapeId="57472" r:id="rId94" name="Label69"/>
      </mc:Fallback>
    </mc:AlternateContent>
    <mc:AlternateContent xmlns:mc="http://schemas.openxmlformats.org/markup-compatibility/2006">
      <mc:Choice Requires="x14">
        <control shapeId="57474" r:id="rId95" name="Label71">
          <controlPr defaultSize="0" autoLine="0" r:id="rId5">
            <anchor moveWithCells="1">
              <from>
                <xdr:col>8</xdr:col>
                <xdr:colOff>752475</xdr:colOff>
                <xdr:row>49</xdr:row>
                <xdr:rowOff>76200</xdr:rowOff>
              </from>
              <to>
                <xdr:col>8</xdr:col>
                <xdr:colOff>1019175</xdr:colOff>
                <xdr:row>49</xdr:row>
                <xdr:rowOff>228600</xdr:rowOff>
              </to>
            </anchor>
          </controlPr>
        </control>
      </mc:Choice>
      <mc:Fallback>
        <control shapeId="57474" r:id="rId95" name="Label7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/>
  <dimension ref="B1:N15"/>
  <sheetViews>
    <sheetView workbookViewId="0">
      <selection activeCell="G4" sqref="G4"/>
    </sheetView>
  </sheetViews>
  <sheetFormatPr defaultColWidth="8.5703125" defaultRowHeight="22.5" customHeight="1" x14ac:dyDescent="0.25"/>
  <cols>
    <col min="1" max="1" width="5.140625" style="1" customWidth="1"/>
    <col min="2" max="2" width="8.5703125" style="1"/>
    <col min="3" max="3" width="13.7109375" style="1" customWidth="1"/>
    <col min="4" max="4" width="6.5703125" style="1" customWidth="1"/>
    <col min="5" max="5" width="21.42578125" style="1" customWidth="1"/>
    <col min="6" max="6" width="5.7109375" style="1" customWidth="1"/>
    <col min="7" max="7" width="21.42578125" style="1" customWidth="1"/>
    <col min="8" max="8" width="5.7109375" style="1" customWidth="1"/>
    <col min="9" max="9" width="21.42578125" style="1" customWidth="1"/>
    <col min="10" max="10" width="5.7109375" style="1" customWidth="1"/>
    <col min="11" max="11" width="21.42578125" style="1" hidden="1" customWidth="1"/>
    <col min="12" max="12" width="5.7109375" style="1" hidden="1" customWidth="1"/>
    <col min="13" max="13" width="21.42578125" style="1" hidden="1" customWidth="1"/>
    <col min="14" max="14" width="5.7109375" style="1" hidden="1" customWidth="1"/>
    <col min="15" max="15" width="21.42578125" style="1" customWidth="1"/>
    <col min="16" max="16" width="5.7109375" style="1" customWidth="1"/>
    <col min="17" max="16384" width="8.5703125" style="1"/>
  </cols>
  <sheetData>
    <row r="1" spans="2:14" ht="4.5" customHeight="1" x14ac:dyDescent="0.25"/>
    <row r="2" spans="2:14" ht="22.5" customHeight="1" x14ac:dyDescent="0.25">
      <c r="B2" s="123" t="s">
        <v>283</v>
      </c>
      <c r="C2" s="123"/>
      <c r="D2" s="123"/>
      <c r="E2" s="123"/>
      <c r="F2" s="123"/>
      <c r="K2" s="56"/>
      <c r="L2" s="56"/>
      <c r="M2" s="56"/>
      <c r="N2" s="56"/>
    </row>
    <row r="3" spans="2:14" ht="22.5" customHeight="1" x14ac:dyDescent="0.25">
      <c r="B3" s="123"/>
      <c r="C3" s="123"/>
      <c r="D3" s="123"/>
      <c r="E3" s="123"/>
      <c r="F3" s="123"/>
      <c r="K3" s="56"/>
      <c r="L3" s="56"/>
      <c r="M3" s="56"/>
      <c r="N3" s="56"/>
    </row>
    <row r="4" spans="2:14" ht="22.5" customHeight="1" x14ac:dyDescent="0.25">
      <c r="B4" s="123"/>
      <c r="C4" s="123"/>
      <c r="D4" s="123"/>
      <c r="E4" s="123"/>
      <c r="F4" s="123"/>
      <c r="K4" s="56"/>
      <c r="L4" s="56"/>
      <c r="M4" s="56"/>
      <c r="N4" s="56"/>
    </row>
    <row r="5" spans="2:14" ht="37.5" customHeight="1" x14ac:dyDescent="0.25">
      <c r="B5" s="204" t="s">
        <v>403</v>
      </c>
      <c r="C5" s="204"/>
      <c r="D5" s="263"/>
      <c r="E5" s="205" t="s">
        <v>89</v>
      </c>
      <c r="F5" s="206"/>
    </row>
    <row r="6" spans="2:14" ht="22.5" customHeight="1" x14ac:dyDescent="0.25">
      <c r="B6" s="233" t="str">
        <f>IF(D6="","          GROUP",D6)</f>
        <v xml:space="preserve">          GROUP</v>
      </c>
      <c r="C6" s="262"/>
      <c r="D6" s="6"/>
      <c r="E6" s="259"/>
      <c r="F6" s="259"/>
    </row>
    <row r="7" spans="2:14" ht="22.5" customHeight="1" x14ac:dyDescent="0.25">
      <c r="B7" s="233" t="str">
        <f t="shared" ref="B7:B15" si="0">IF(D7="","          GROUP",D7)</f>
        <v xml:space="preserve">          GROUP</v>
      </c>
      <c r="C7" s="262"/>
      <c r="D7" s="57"/>
      <c r="E7" s="259"/>
      <c r="F7" s="259"/>
    </row>
    <row r="8" spans="2:14" ht="22.5" customHeight="1" x14ac:dyDescent="0.25">
      <c r="B8" s="233" t="str">
        <f t="shared" si="0"/>
        <v xml:space="preserve">          GROUP</v>
      </c>
      <c r="C8" s="262"/>
      <c r="D8" s="57"/>
      <c r="E8" s="259"/>
      <c r="F8" s="259"/>
    </row>
    <row r="9" spans="2:14" ht="22.5" customHeight="1" x14ac:dyDescent="0.25">
      <c r="B9" s="233" t="str">
        <f t="shared" si="0"/>
        <v xml:space="preserve">          GROUP</v>
      </c>
      <c r="C9" s="262"/>
      <c r="D9" s="57"/>
      <c r="E9" s="259"/>
      <c r="F9" s="259"/>
    </row>
    <row r="10" spans="2:14" ht="22.5" customHeight="1" x14ac:dyDescent="0.25">
      <c r="B10" s="233" t="str">
        <f t="shared" si="0"/>
        <v xml:space="preserve">          GROUP</v>
      </c>
      <c r="C10" s="262"/>
      <c r="D10" s="57"/>
      <c r="E10" s="259"/>
      <c r="F10" s="259"/>
    </row>
    <row r="11" spans="2:14" ht="22.5" customHeight="1" x14ac:dyDescent="0.25">
      <c r="B11" s="233" t="str">
        <f t="shared" si="0"/>
        <v xml:space="preserve">          GROUP</v>
      </c>
      <c r="C11" s="262"/>
      <c r="D11" s="57"/>
      <c r="E11" s="259"/>
      <c r="F11" s="259"/>
    </row>
    <row r="12" spans="2:14" ht="22.5" customHeight="1" x14ac:dyDescent="0.25">
      <c r="B12" s="233" t="str">
        <f t="shared" si="0"/>
        <v xml:space="preserve">          GROUP</v>
      </c>
      <c r="C12" s="262"/>
      <c r="D12" s="57"/>
      <c r="E12" s="259"/>
      <c r="F12" s="259"/>
    </row>
    <row r="13" spans="2:14" ht="22.5" customHeight="1" x14ac:dyDescent="0.25">
      <c r="B13" s="233" t="str">
        <f t="shared" si="0"/>
        <v xml:space="preserve">          GROUP</v>
      </c>
      <c r="C13" s="262"/>
      <c r="D13" s="57"/>
      <c r="E13" s="259"/>
      <c r="F13" s="259"/>
    </row>
    <row r="14" spans="2:14" ht="22.5" customHeight="1" x14ac:dyDescent="0.25">
      <c r="B14" s="233" t="str">
        <f t="shared" si="0"/>
        <v xml:space="preserve">          GROUP</v>
      </c>
      <c r="C14" s="262"/>
      <c r="D14" s="57"/>
      <c r="E14" s="259"/>
      <c r="F14" s="259"/>
    </row>
    <row r="15" spans="2:14" ht="22.5" customHeight="1" x14ac:dyDescent="0.25">
      <c r="B15" s="233" t="str">
        <f t="shared" si="0"/>
        <v xml:space="preserve">          GROUP</v>
      </c>
      <c r="C15" s="262"/>
      <c r="D15" s="57"/>
      <c r="E15" s="259"/>
      <c r="F15" s="259"/>
    </row>
  </sheetData>
  <mergeCells count="23">
    <mergeCell ref="B7:C7"/>
    <mergeCell ref="E7:F7"/>
    <mergeCell ref="B2:F4"/>
    <mergeCell ref="B5:D5"/>
    <mergeCell ref="E5:F5"/>
    <mergeCell ref="B6:C6"/>
    <mergeCell ref="E6:F6"/>
    <mergeCell ref="B8:C8"/>
    <mergeCell ref="E8:F8"/>
    <mergeCell ref="B9:C9"/>
    <mergeCell ref="E9:F9"/>
    <mergeCell ref="B10:C10"/>
    <mergeCell ref="E10:F10"/>
    <mergeCell ref="B14:C14"/>
    <mergeCell ref="E14:F14"/>
    <mergeCell ref="B15:C15"/>
    <mergeCell ref="E15:F15"/>
    <mergeCell ref="B11:C11"/>
    <mergeCell ref="E11:F11"/>
    <mergeCell ref="B12:C12"/>
    <mergeCell ref="E12:F12"/>
    <mergeCell ref="B13:C13"/>
    <mergeCell ref="E13:F13"/>
  </mergeCells>
  <conditionalFormatting sqref="E6:E15">
    <cfRule type="cellIs" dxfId="241" priority="3" operator="equal">
      <formula>"Bloquear"</formula>
    </cfRule>
  </conditionalFormatting>
  <conditionalFormatting sqref="E6:E15">
    <cfRule type="cellIs" dxfId="240" priority="4" operator="equal">
      <formula>"Permitir"</formula>
    </cfRule>
  </conditionalFormatting>
  <conditionalFormatting sqref="B6:B15">
    <cfRule type="cellIs" dxfId="239" priority="1" operator="equal">
      <formula>"Bloquear"</formula>
    </cfRule>
  </conditionalFormatting>
  <conditionalFormatting sqref="B6:B15">
    <cfRule type="cellIs" dxfId="238" priority="2" operator="equal">
      <formula>"Permitir"</formula>
    </cfRule>
  </conditionalFormatting>
  <dataValidations count="2">
    <dataValidation allowBlank="1" showInputMessage="1" showErrorMessage="1" prompt="Es la IP con la que realizará el NAT" sqref="E6:F15" xr:uid="{00000000-0002-0000-1300-000000000000}"/>
    <dataValidation allowBlank="1" showInputMessage="1" showErrorMessage="1" prompt="Seleccione un grupo en la celda de la derecha" sqref="B6:C15" xr:uid="{00000000-0002-0000-1300-000001000000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1300-000002000000}">
          <x14:formula1>
            <xm:f>OFFSET('Grupos IP'!$B$5:$D$5,1,0,COUNTA('Grupos IP'!$B$6:$D$24),1)</xm:f>
          </x14:formula1>
          <xm:sqref>D7:D15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0"/>
  <dimension ref="B1:J20"/>
  <sheetViews>
    <sheetView workbookViewId="0">
      <selection activeCell="G8" sqref="G8:J8"/>
    </sheetView>
  </sheetViews>
  <sheetFormatPr defaultColWidth="8.5703125" defaultRowHeight="22.5" customHeight="1" x14ac:dyDescent="0.25"/>
  <cols>
    <col min="1" max="1" width="5.140625" style="1" customWidth="1"/>
    <col min="2" max="16384" width="8.5703125" style="1"/>
  </cols>
  <sheetData>
    <row r="1" spans="2:10" ht="4.5" customHeight="1" x14ac:dyDescent="0.25"/>
    <row r="2" spans="2:10" ht="22.5" customHeight="1" x14ac:dyDescent="0.25">
      <c r="B2" s="253" t="s">
        <v>312</v>
      </c>
      <c r="C2" s="253"/>
      <c r="D2" s="253"/>
      <c r="E2" s="253"/>
      <c r="F2" s="253"/>
      <c r="G2" s="253"/>
      <c r="H2" s="253"/>
      <c r="I2" s="253"/>
      <c r="J2" s="253"/>
    </row>
    <row r="3" spans="2:10" ht="22.5" customHeight="1" x14ac:dyDescent="0.25">
      <c r="B3" s="253"/>
      <c r="C3" s="253"/>
      <c r="D3" s="253"/>
      <c r="E3" s="253"/>
      <c r="F3" s="253"/>
      <c r="G3" s="253"/>
      <c r="H3" s="253"/>
      <c r="I3" s="253"/>
      <c r="J3" s="253"/>
    </row>
    <row r="4" spans="2:10" ht="22.5" customHeight="1" x14ac:dyDescent="0.25">
      <c r="B4" s="253"/>
      <c r="C4" s="253"/>
      <c r="D4" s="253"/>
      <c r="E4" s="253"/>
      <c r="F4" s="253"/>
      <c r="G4" s="253"/>
      <c r="H4" s="253"/>
      <c r="I4" s="253"/>
      <c r="J4" s="253"/>
    </row>
    <row r="5" spans="2:10" ht="24.75" customHeight="1" x14ac:dyDescent="0.25">
      <c r="B5" s="224" t="s">
        <v>454</v>
      </c>
      <c r="C5" s="224"/>
      <c r="D5" s="224"/>
      <c r="E5" s="224"/>
      <c r="F5" s="224"/>
      <c r="G5" s="252"/>
      <c r="H5" s="252"/>
      <c r="I5" s="252"/>
      <c r="J5" s="252"/>
    </row>
    <row r="6" spans="2:10" ht="24.75" customHeight="1" x14ac:dyDescent="0.25">
      <c r="B6" s="264" t="s">
        <v>471</v>
      </c>
      <c r="C6" s="264"/>
      <c r="D6" s="264"/>
      <c r="E6" s="264"/>
      <c r="F6" s="264"/>
      <c r="G6" s="264"/>
      <c r="H6" s="264"/>
      <c r="I6" s="264"/>
      <c r="J6" s="264"/>
    </row>
    <row r="7" spans="2:10" ht="22.5" customHeight="1" x14ac:dyDescent="0.25">
      <c r="B7" s="210" t="s">
        <v>472</v>
      </c>
      <c r="C7" s="210"/>
      <c r="D7" s="210"/>
      <c r="E7" s="210"/>
      <c r="F7" s="210"/>
      <c r="G7" s="252"/>
      <c r="H7" s="252"/>
      <c r="I7" s="252"/>
      <c r="J7" s="252"/>
    </row>
    <row r="8" spans="2:10" ht="22.5" customHeight="1" x14ac:dyDescent="0.25">
      <c r="B8" s="210" t="s">
        <v>473</v>
      </c>
      <c r="C8" s="210"/>
      <c r="D8" s="210"/>
      <c r="E8" s="210"/>
      <c r="F8" s="210"/>
      <c r="G8" s="251"/>
      <c r="H8" s="251"/>
      <c r="I8" s="251"/>
      <c r="J8" s="251"/>
    </row>
    <row r="9" spans="2:10" ht="22.5" customHeight="1" x14ac:dyDescent="0.25">
      <c r="B9" s="210" t="str">
        <f>IF(G8="Specific Host", "Hosts",IF(G8="Any Host", "N/A","N/A"))</f>
        <v>N/A</v>
      </c>
      <c r="C9" s="210"/>
      <c r="D9" s="210"/>
      <c r="E9" s="210"/>
      <c r="F9" s="210"/>
      <c r="G9" s="251"/>
      <c r="H9" s="251"/>
      <c r="I9" s="251"/>
      <c r="J9" s="251"/>
    </row>
    <row r="10" spans="2:10" ht="22.5" customHeight="1" x14ac:dyDescent="0.25">
      <c r="B10" s="210" t="s">
        <v>474</v>
      </c>
      <c r="C10" s="210"/>
      <c r="D10" s="210"/>
      <c r="E10" s="210"/>
      <c r="F10" s="210"/>
      <c r="G10" s="250"/>
      <c r="H10" s="250"/>
      <c r="I10" s="250"/>
      <c r="J10" s="250"/>
    </row>
    <row r="11" spans="2:10" ht="22.5" customHeight="1" x14ac:dyDescent="0.25">
      <c r="B11" s="264" t="s">
        <v>475</v>
      </c>
      <c r="C11" s="264"/>
      <c r="D11" s="264"/>
      <c r="E11" s="264"/>
      <c r="F11" s="264"/>
      <c r="G11" s="264"/>
      <c r="H11" s="264"/>
      <c r="I11" s="264"/>
      <c r="J11" s="264"/>
    </row>
    <row r="12" spans="2:10" ht="22.5" customHeight="1" x14ac:dyDescent="0.25">
      <c r="B12" s="210" t="s">
        <v>476</v>
      </c>
      <c r="C12" s="210"/>
      <c r="D12" s="210"/>
      <c r="E12" s="210"/>
      <c r="F12" s="210"/>
      <c r="G12" s="252"/>
      <c r="H12" s="252"/>
      <c r="I12" s="252"/>
      <c r="J12" s="252"/>
    </row>
    <row r="13" spans="2:10" ht="22.5" customHeight="1" x14ac:dyDescent="0.25">
      <c r="B13" s="210" t="str">
        <f>IF(G12="Specify range", "IP range",IF(G12="Automatic range", "N/A","N/A"))</f>
        <v>N/A</v>
      </c>
      <c r="C13" s="210"/>
      <c r="D13" s="210"/>
      <c r="E13" s="210"/>
      <c r="F13" s="210"/>
      <c r="G13" s="251"/>
      <c r="H13" s="251"/>
      <c r="I13" s="251"/>
      <c r="J13" s="251"/>
    </row>
    <row r="14" spans="2:10" ht="22.5" customHeight="1" x14ac:dyDescent="0.25">
      <c r="B14" s="210" t="s">
        <v>310</v>
      </c>
      <c r="C14" s="210"/>
      <c r="D14" s="210"/>
      <c r="E14" s="210"/>
      <c r="F14" s="210"/>
      <c r="G14" s="251"/>
      <c r="H14" s="251"/>
      <c r="I14" s="251"/>
      <c r="J14" s="251"/>
    </row>
    <row r="15" spans="2:10" ht="22.5" customHeight="1" x14ac:dyDescent="0.25">
      <c r="B15" s="210" t="str">
        <f>IF(G14="Specify", "DNS Server IP",IF(G14="DNS MCM", "N/A","N/A"))</f>
        <v>N/A</v>
      </c>
      <c r="C15" s="210"/>
      <c r="D15" s="210"/>
      <c r="E15" s="210"/>
      <c r="F15" s="210"/>
      <c r="G15" s="251"/>
      <c r="H15" s="251"/>
      <c r="I15" s="251"/>
      <c r="J15" s="251"/>
    </row>
    <row r="17" s="1" customFormat="1" ht="22.5" customHeight="1" x14ac:dyDescent="0.25"/>
    <row r="18" s="1" customFormat="1" ht="22.5" customHeight="1" x14ac:dyDescent="0.25"/>
    <row r="19" s="1" customFormat="1" ht="22.5" customHeight="1" x14ac:dyDescent="0.25"/>
    <row r="20" s="1" customFormat="1" ht="22.5" customHeight="1" x14ac:dyDescent="0.25"/>
  </sheetData>
  <mergeCells count="21">
    <mergeCell ref="B9:F9"/>
    <mergeCell ref="G9:J9"/>
    <mergeCell ref="B2:J4"/>
    <mergeCell ref="B5:F5"/>
    <mergeCell ref="G5:J5"/>
    <mergeCell ref="B6:J6"/>
    <mergeCell ref="B7:F7"/>
    <mergeCell ref="G7:J7"/>
    <mergeCell ref="B8:F8"/>
    <mergeCell ref="G8:J8"/>
    <mergeCell ref="B14:F14"/>
    <mergeCell ref="G14:J14"/>
    <mergeCell ref="B15:F15"/>
    <mergeCell ref="G15:J15"/>
    <mergeCell ref="B10:F10"/>
    <mergeCell ref="G10:J10"/>
    <mergeCell ref="B11:J11"/>
    <mergeCell ref="B12:F12"/>
    <mergeCell ref="G12:J12"/>
    <mergeCell ref="B13:F13"/>
    <mergeCell ref="G13:J13"/>
  </mergeCells>
  <dataValidations count="7">
    <dataValidation allowBlank="1" showInputMessage="1" showErrorMessage="1" prompt="Especificar las redes o IPs que se quieren alcanzar por medio de la VPN" sqref="B15:F15" xr:uid="{00000000-0002-0000-1400-000000000000}"/>
    <dataValidation type="list" allowBlank="1" showInputMessage="1" showErrorMessage="1" sqref="G12:J12" xr:uid="{00000000-0002-0000-1400-000001000000}">
      <formula1>rango</formula1>
    </dataValidation>
    <dataValidation type="list" allowBlank="1" showInputMessage="1" showErrorMessage="1" sqref="G5:J5" xr:uid="{00000000-0002-0000-1400-000002000000}">
      <formula1>grupos</formula1>
    </dataValidation>
    <dataValidation type="list" allowBlank="1" showInputMessage="1" showErrorMessage="1" sqref="G8:J8" xr:uid="{00000000-0002-0000-1400-000003000000}">
      <formula1>acceso</formula1>
    </dataValidation>
    <dataValidation type="decimal" allowBlank="1" showInputMessage="1" showErrorMessage="1" error="Ingresa un valor entre 0 y 1800" prompt="0 significa que no se habilita el desloqueo por inactividad" sqref="G10:J10" xr:uid="{00000000-0002-0000-1400-000004000000}">
      <formula1>0</formula1>
      <formula2>1800</formula2>
    </dataValidation>
    <dataValidation type="list" allowBlank="1" showInputMessage="1" showErrorMessage="1" sqref="G14:J14" xr:uid="{00000000-0002-0000-1400-000005000000}">
      <formula1>servdns</formula1>
    </dataValidation>
    <dataValidation type="decimal" allowBlank="1" showInputMessage="1" showErrorMessage="1" error="Ingresa un valor entre 10000 y 49150" sqref="G7:J7" xr:uid="{00000000-0002-0000-1400-000006000000}">
      <formula1>10000</formula1>
      <formula2>49150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"/>
  <dimension ref="B1:AJ29"/>
  <sheetViews>
    <sheetView workbookViewId="0">
      <selection activeCell="B6" sqref="B6:D6"/>
    </sheetView>
  </sheetViews>
  <sheetFormatPr defaultColWidth="8.5703125" defaultRowHeight="22.5" customHeight="1" x14ac:dyDescent="0.25"/>
  <cols>
    <col min="1" max="1" width="5.140625" style="1" customWidth="1"/>
    <col min="2" max="3" width="8.5703125" style="1"/>
    <col min="4" max="4" width="11" style="1" customWidth="1"/>
    <col min="5" max="16384" width="8.5703125" style="1"/>
  </cols>
  <sheetData>
    <row r="1" spans="2:36" ht="4.5" customHeight="1" x14ac:dyDescent="0.25"/>
    <row r="2" spans="2:36" ht="22.5" customHeight="1" x14ac:dyDescent="0.25">
      <c r="B2" s="123" t="s">
        <v>367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</row>
    <row r="3" spans="2:36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</row>
    <row r="4" spans="2:36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2:36" ht="37.5" customHeight="1" x14ac:dyDescent="0.25">
      <c r="B5" s="124" t="s">
        <v>368</v>
      </c>
      <c r="C5" s="125"/>
      <c r="D5" s="125"/>
      <c r="E5" s="125" t="s">
        <v>369</v>
      </c>
      <c r="F5" s="125"/>
      <c r="G5" s="125"/>
      <c r="H5" s="125"/>
      <c r="I5" s="125" t="s">
        <v>370</v>
      </c>
      <c r="J5" s="125"/>
      <c r="K5" s="125"/>
      <c r="L5" s="125"/>
      <c r="M5" s="125"/>
      <c r="N5" s="126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</row>
    <row r="6" spans="2:36" ht="22.5" customHeight="1" x14ac:dyDescent="0.25">
      <c r="B6" s="122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1"/>
      <c r="O6" s="10"/>
      <c r="P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</row>
    <row r="7" spans="2:36" ht="22.5" customHeight="1" x14ac:dyDescent="0.25">
      <c r="B7" s="122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1"/>
      <c r="O7" s="10"/>
      <c r="P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</row>
    <row r="8" spans="2:36" ht="22.5" customHeight="1" x14ac:dyDescent="0.25">
      <c r="B8" s="122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1"/>
      <c r="O8" s="10"/>
      <c r="P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</row>
    <row r="9" spans="2:36" ht="22.5" customHeight="1" x14ac:dyDescent="0.25">
      <c r="B9" s="122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</row>
    <row r="10" spans="2:36" ht="22.5" customHeight="1" x14ac:dyDescent="0.25">
      <c r="B10" s="122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1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</row>
    <row r="11" spans="2:36" ht="22.5" customHeight="1" x14ac:dyDescent="0.25">
      <c r="B11" s="122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1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</row>
    <row r="12" spans="2:36" ht="22.5" customHeight="1" x14ac:dyDescent="0.25">
      <c r="B12" s="122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1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</row>
    <row r="13" spans="2:36" ht="22.5" customHeight="1" x14ac:dyDescent="0.25">
      <c r="B13" s="122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1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</row>
    <row r="14" spans="2:36" ht="22.5" customHeight="1" x14ac:dyDescent="0.25">
      <c r="B14" s="122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1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</row>
    <row r="15" spans="2:36" ht="22.5" customHeight="1" x14ac:dyDescent="0.25">
      <c r="B15" s="122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1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</row>
    <row r="16" spans="2:36" ht="22.5" customHeight="1" x14ac:dyDescent="0.25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1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</row>
    <row r="17" spans="2:36" ht="22.5" customHeight="1" x14ac:dyDescent="0.25">
      <c r="B17" s="122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1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</row>
    <row r="18" spans="2:36" ht="22.5" customHeight="1" x14ac:dyDescent="0.25">
      <c r="B18" s="122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1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</row>
    <row r="19" spans="2:36" ht="22.5" customHeight="1" x14ac:dyDescent="0.25">
      <c r="B19" s="122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1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</row>
    <row r="20" spans="2:36" ht="22.5" customHeight="1" x14ac:dyDescent="0.25">
      <c r="B20" s="122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1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</row>
    <row r="21" spans="2:36" ht="22.5" customHeight="1" x14ac:dyDescent="0.25">
      <c r="B21" s="122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1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</row>
    <row r="22" spans="2:36" ht="22.5" customHeight="1" x14ac:dyDescent="0.25">
      <c r="B22" s="122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1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</row>
    <row r="23" spans="2:36" ht="22.5" customHeight="1" x14ac:dyDescent="0.25">
      <c r="B23" s="122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1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</row>
    <row r="24" spans="2:36" ht="22.5" customHeight="1" x14ac:dyDescent="0.25">
      <c r="B24" s="122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1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</row>
    <row r="25" spans="2:36" ht="22.5" customHeight="1" x14ac:dyDescent="0.25">
      <c r="C25" s="3"/>
      <c r="D25" s="3"/>
      <c r="E25" s="3"/>
    </row>
    <row r="26" spans="2:36" ht="22.5" customHeight="1" x14ac:dyDescent="0.25">
      <c r="C26" s="3"/>
      <c r="D26" s="3"/>
      <c r="E26" s="3"/>
    </row>
    <row r="27" spans="2:36" ht="22.5" customHeight="1" x14ac:dyDescent="0.25">
      <c r="C27" s="3"/>
      <c r="D27" s="3"/>
      <c r="E27" s="3"/>
    </row>
    <row r="28" spans="2:36" ht="22.5" customHeight="1" x14ac:dyDescent="0.25">
      <c r="C28" s="3"/>
      <c r="D28" s="3"/>
      <c r="E28" s="3"/>
    </row>
    <row r="29" spans="2:36" ht="22.5" customHeight="1" x14ac:dyDescent="0.25">
      <c r="C29" s="2"/>
      <c r="D29" s="2"/>
      <c r="E29" s="2"/>
    </row>
  </sheetData>
  <sheetProtection algorithmName="SHA-512" hashValue="6IEKVqxuUw1n3LMvGiVcTPvuNE+Z0dsjQCqf5Tu5/MIlOaLwMzgCojMTfYntmwJeURov3mCXz+TcpvovttyEJw==" saltValue="QKtTLw2obLb9aWWBk6ZbWA==" spinCount="100000" sheet="1" objects="1" scenarios="1"/>
  <mergeCells count="61">
    <mergeCell ref="E12:H12"/>
    <mergeCell ref="E13:H13"/>
    <mergeCell ref="E14:H14"/>
    <mergeCell ref="E15:H15"/>
    <mergeCell ref="E7:H7"/>
    <mergeCell ref="E8:H8"/>
    <mergeCell ref="E9:H9"/>
    <mergeCell ref="E10:H10"/>
    <mergeCell ref="E11:H11"/>
    <mergeCell ref="B2:N4"/>
    <mergeCell ref="B5:D5"/>
    <mergeCell ref="I5:N5"/>
    <mergeCell ref="E5:H5"/>
    <mergeCell ref="E6:H6"/>
    <mergeCell ref="E16:H16"/>
    <mergeCell ref="E17:H17"/>
    <mergeCell ref="E18:H18"/>
    <mergeCell ref="E19:H19"/>
    <mergeCell ref="E20:H20"/>
    <mergeCell ref="E21:H21"/>
    <mergeCell ref="E22:H22"/>
    <mergeCell ref="E23:H23"/>
    <mergeCell ref="E24:H24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I6:N6"/>
    <mergeCell ref="I7:N7"/>
    <mergeCell ref="I8:N8"/>
    <mergeCell ref="I9:N9"/>
    <mergeCell ref="I10:N10"/>
    <mergeCell ref="I11:N11"/>
    <mergeCell ref="I12:N12"/>
    <mergeCell ref="I13:N13"/>
    <mergeCell ref="I14:N14"/>
    <mergeCell ref="I15:N15"/>
    <mergeCell ref="I16:N16"/>
    <mergeCell ref="I17:N17"/>
    <mergeCell ref="I18:N18"/>
    <mergeCell ref="I19:N19"/>
    <mergeCell ref="I20:N20"/>
    <mergeCell ref="I21:N21"/>
    <mergeCell ref="I22:N22"/>
    <mergeCell ref="I23:N23"/>
    <mergeCell ref="I24:N24"/>
  </mergeCells>
  <dataValidations count="1">
    <dataValidation type="list" allowBlank="1" showInputMessage="1" showErrorMessage="1" prompt="Seleccione un tipo de grupo" sqref="E6:H24" xr:uid="{00000000-0002-0000-0100-000000000000}">
      <formula1>Tipo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/>
  <dimension ref="A1:AA118"/>
  <sheetViews>
    <sheetView workbookViewId="0">
      <selection activeCell="S3" sqref="S3"/>
    </sheetView>
  </sheetViews>
  <sheetFormatPr defaultColWidth="8.5703125" defaultRowHeight="22.5" customHeight="1" x14ac:dyDescent="0.25"/>
  <cols>
    <col min="1" max="1" width="5.140625" style="1" customWidth="1"/>
    <col min="2" max="5" width="8.5703125" style="1"/>
    <col min="6" max="6" width="16.7109375" style="1" customWidth="1"/>
    <col min="7" max="7" width="5.28515625" style="1" customWidth="1"/>
    <col min="8" max="8" width="16.7109375" style="1" customWidth="1"/>
    <col min="9" max="9" width="5.28515625" style="1" customWidth="1"/>
    <col min="10" max="10" width="16.7109375" style="1" customWidth="1"/>
    <col min="11" max="11" width="5.28515625" style="1" customWidth="1"/>
    <col min="12" max="12" width="16.7109375" style="1" customWidth="1"/>
    <col min="13" max="13" width="5.28515625" style="1" customWidth="1"/>
    <col min="14" max="14" width="16.7109375" style="1" customWidth="1"/>
    <col min="15" max="15" width="5.28515625" style="1" customWidth="1"/>
    <col min="16" max="16" width="16.7109375" style="1" customWidth="1"/>
    <col min="17" max="17" width="5.28515625" style="1" customWidth="1"/>
    <col min="18" max="16384" width="8.5703125" style="1"/>
  </cols>
  <sheetData>
    <row r="1" spans="1:27" ht="4.5" customHeight="1" x14ac:dyDescent="0.25"/>
    <row r="2" spans="1:27" ht="22.5" customHeight="1" x14ac:dyDescent="0.25">
      <c r="B2" s="123" t="s">
        <v>330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20"/>
      <c r="S2" s="320"/>
      <c r="T2" s="320"/>
      <c r="U2" s="320"/>
      <c r="V2" s="320"/>
      <c r="W2" s="320"/>
      <c r="X2" s="320"/>
      <c r="Y2" s="320"/>
      <c r="Z2" s="320"/>
      <c r="AA2" s="320"/>
    </row>
    <row r="3" spans="1:27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20"/>
      <c r="S3" s="320"/>
      <c r="T3" s="320"/>
      <c r="U3" s="320"/>
      <c r="V3" s="320"/>
      <c r="W3" s="320"/>
      <c r="X3" s="320"/>
      <c r="Y3" s="320"/>
      <c r="Z3" s="320"/>
      <c r="AA3" s="320"/>
    </row>
    <row r="4" spans="1:27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27" ht="26.25" x14ac:dyDescent="0.4">
      <c r="A5" s="76" t="s">
        <v>297</v>
      </c>
      <c r="B5" s="267" t="s">
        <v>410</v>
      </c>
      <c r="C5" s="267"/>
      <c r="D5" s="267"/>
      <c r="E5" s="206"/>
      <c r="F5" s="268" t="s">
        <v>125</v>
      </c>
      <c r="G5" s="268"/>
      <c r="H5" s="85" t="str">
        <f>IF(I5="","          GROUP",I5)</f>
        <v xml:space="preserve">          GROUP</v>
      </c>
      <c r="I5" s="93"/>
      <c r="J5" s="85" t="str">
        <f>IF(K5="","          GROUP",K5)</f>
        <v xml:space="preserve">          GROUP</v>
      </c>
      <c r="K5" s="93"/>
      <c r="L5" s="85" t="str">
        <f>IF(M5="","          GROUP",M5)</f>
        <v xml:space="preserve">          GROUP</v>
      </c>
      <c r="M5" s="93"/>
      <c r="N5" s="85" t="str">
        <f>IF(O5="","          GROUP",O5)</f>
        <v xml:space="preserve">          GROUP</v>
      </c>
      <c r="O5" s="93"/>
      <c r="P5" s="85" t="str">
        <f>IF(Q5="","          GROUP",Q5)</f>
        <v xml:space="preserve">          GROUP</v>
      </c>
      <c r="Q5" s="93"/>
    </row>
    <row r="6" spans="1:27" ht="22.5" customHeight="1" x14ac:dyDescent="0.25">
      <c r="B6" s="192" t="s">
        <v>147</v>
      </c>
      <c r="C6" s="193"/>
      <c r="D6" s="193"/>
      <c r="E6" s="193"/>
      <c r="F6" s="195" t="s">
        <v>95</v>
      </c>
      <c r="G6" s="269"/>
      <c r="H6" s="270" t="s">
        <v>95</v>
      </c>
      <c r="I6" s="271"/>
      <c r="J6" s="270" t="s">
        <v>95</v>
      </c>
      <c r="K6" s="271"/>
      <c r="L6" s="270" t="s">
        <v>95</v>
      </c>
      <c r="M6" s="271"/>
      <c r="N6" s="270" t="s">
        <v>95</v>
      </c>
      <c r="O6" s="271"/>
      <c r="P6" s="270" t="s">
        <v>95</v>
      </c>
      <c r="Q6" s="271"/>
    </row>
    <row r="7" spans="1:27" ht="22.5" customHeight="1" x14ac:dyDescent="0.25">
      <c r="B7" s="189" t="s">
        <v>154</v>
      </c>
      <c r="C7" s="189"/>
      <c r="D7" s="189"/>
      <c r="E7" s="189"/>
      <c r="F7" s="28" t="str">
        <f>IF(F$6="Tag All","Tag",IF(F$6="Allow All","Allow",IF(F$6="Block All","Block",IF(G7="Tag","Tag",IF(G7="Allow","Allow",IF(G7="Block","Block","Default"))))))</f>
        <v>Tag</v>
      </c>
      <c r="G7" s="29" t="s">
        <v>397</v>
      </c>
      <c r="H7" s="28" t="str">
        <f>IF(H$6="Tag All","Tag",IF(H$6="Allow All","Allow",IF(H$6="Block All","Block",IF(I7="Tag","Tag",IF(I7="Allow","Allow",IF(I7="Block","Block",""))))))</f>
        <v/>
      </c>
      <c r="I7" s="30"/>
      <c r="J7" s="28" t="str">
        <f>IF(J$6="Tag All","Tag",IF(J$6="Allow All","Allow",IF(J$6="Block All","Block",IF(K7="Tag","Tag",IF(K7="Allow","Allow",IF(K7="Block","Block",""))))))</f>
        <v/>
      </c>
      <c r="K7" s="30"/>
      <c r="L7" s="28" t="str">
        <f>IF(L$6="Tag All","Tag",IF(L$6="Allow All","Allow",IF(L$6="Block All","Block",IF(M7="Tag","Tag",IF(M7="Allow","Allow",IF(M7="Block","Block",""))))))</f>
        <v/>
      </c>
      <c r="M7" s="30"/>
      <c r="N7" s="28" t="str">
        <f>IF(N$6="Tag All","Tag",IF(N$6="Allow All","Allow",IF(N$6="Block All","Block",IF(O7="Tag","Tag",IF(O7="Allow","Allow",IF(O7="Block","Block",""))))))</f>
        <v/>
      </c>
      <c r="O7" s="30"/>
      <c r="P7" s="28" t="str">
        <f>IF(P$6="Tag All","Tag",IF(P$6="Allow All","Allow",IF(P$6="Block All","Block",IF(Q7="Tag","Tag",IF(Q7="Allow","Allow",IF(Q7="Block","Block",""))))))</f>
        <v/>
      </c>
      <c r="Q7" s="30"/>
    </row>
    <row r="8" spans="1:27" ht="22.5" customHeight="1" x14ac:dyDescent="0.25">
      <c r="B8" s="189" t="s">
        <v>153</v>
      </c>
      <c r="C8" s="189"/>
      <c r="D8" s="189"/>
      <c r="E8" s="189"/>
      <c r="F8" s="28" t="str">
        <f t="shared" ref="F8:F9" si="0">IF(F$6="Tag All","Tag",IF(F$6="Allow All","Allow",IF(F$6="Block All","Block",IF(G8="Tag","Tag",IF(G8="Allow","Allow",IF(G8="Block","Block","Default"))))))</f>
        <v>Tag</v>
      </c>
      <c r="G8" s="29" t="s">
        <v>397</v>
      </c>
      <c r="H8" s="28" t="str">
        <f t="shared" ref="H8:J9" si="1">IF(H$6="Tag All","Tag",IF(H$6="Allow All","Allow",IF(H$6="Block All","Block",IF(I8="Tag","Tag",IF(I8="Allow","Allow",IF(I8="Block","Block",""))))))</f>
        <v/>
      </c>
      <c r="I8" s="30"/>
      <c r="J8" s="28" t="str">
        <f t="shared" si="1"/>
        <v/>
      </c>
      <c r="K8" s="30"/>
      <c r="L8" s="28" t="str">
        <f t="shared" ref="L8" si="2">IF(L$6="Tag All","Tag",IF(L$6="Allow All","Allow",IF(L$6="Block All","Block",IF(M8="Tag","Tag",IF(M8="Allow","Allow",IF(M8="Block","Block",""))))))</f>
        <v/>
      </c>
      <c r="M8" s="30"/>
      <c r="N8" s="28" t="str">
        <f t="shared" ref="N8" si="3">IF(N$6="Tag All","Tag",IF(N$6="Allow All","Allow",IF(N$6="Block All","Block",IF(O8="Tag","Tag",IF(O8="Allow","Allow",IF(O8="Block","Block",""))))))</f>
        <v/>
      </c>
      <c r="O8" s="30"/>
      <c r="P8" s="28" t="str">
        <f t="shared" ref="P8" si="4">IF(P$6="Tag All","Tag",IF(P$6="Allow All","Allow",IF(P$6="Block All","Block",IF(Q8="Tag","Tag",IF(Q8="Allow","Allow",IF(Q8="Block","Block",""))))))</f>
        <v/>
      </c>
      <c r="Q8" s="30"/>
    </row>
    <row r="9" spans="1:27" ht="22.5" customHeight="1" x14ac:dyDescent="0.25">
      <c r="B9" s="189" t="s">
        <v>152</v>
      </c>
      <c r="C9" s="189"/>
      <c r="D9" s="189"/>
      <c r="E9" s="189"/>
      <c r="F9" s="28" t="str">
        <f t="shared" si="0"/>
        <v>Tag</v>
      </c>
      <c r="G9" s="29" t="s">
        <v>397</v>
      </c>
      <c r="H9" s="28" t="str">
        <f t="shared" si="1"/>
        <v/>
      </c>
      <c r="I9" s="30"/>
      <c r="J9" s="28" t="str">
        <f t="shared" si="1"/>
        <v/>
      </c>
      <c r="K9" s="30"/>
      <c r="L9" s="28" t="str">
        <f t="shared" ref="L9" si="5">IF(L$6="Tag All","Tag",IF(L$6="Allow All","Allow",IF(L$6="Block All","Block",IF(M9="Tag","Tag",IF(M9="Allow","Allow",IF(M9="Block","Block",""))))))</f>
        <v/>
      </c>
      <c r="M9" s="30"/>
      <c r="N9" s="28" t="str">
        <f t="shared" ref="N9" si="6">IF(N$6="Tag All","Tag",IF(N$6="Allow All","Allow",IF(N$6="Block All","Block",IF(O9="Tag","Tag",IF(O9="Allow","Allow",IF(O9="Block","Block",""))))))</f>
        <v/>
      </c>
      <c r="O9" s="30"/>
      <c r="P9" s="28" t="str">
        <f t="shared" ref="P9" si="7">IF(P$6="Tag All","Tag",IF(P$6="Allow All","Allow",IF(P$6="Block All","Block",IF(Q9="Tag","Tag",IF(Q9="Allow","Allow",IF(Q9="Block","Block",""))))))</f>
        <v/>
      </c>
      <c r="Q9" s="30"/>
    </row>
    <row r="10" spans="1:27" ht="22.5" customHeight="1" x14ac:dyDescent="0.25">
      <c r="B10" s="190" t="s">
        <v>334</v>
      </c>
      <c r="C10" s="191"/>
      <c r="D10" s="191"/>
      <c r="E10" s="191"/>
      <c r="F10" s="194" t="s">
        <v>95</v>
      </c>
      <c r="G10" s="194"/>
      <c r="H10" s="182" t="s">
        <v>95</v>
      </c>
      <c r="I10" s="182"/>
      <c r="J10" s="182" t="s">
        <v>95</v>
      </c>
      <c r="K10" s="182"/>
      <c r="L10" s="182" t="s">
        <v>95</v>
      </c>
      <c r="M10" s="182"/>
      <c r="N10" s="182" t="s">
        <v>95</v>
      </c>
      <c r="O10" s="182"/>
      <c r="P10" s="182" t="s">
        <v>95</v>
      </c>
      <c r="Q10" s="186"/>
    </row>
    <row r="11" spans="1:27" ht="22.5" customHeight="1" x14ac:dyDescent="0.25">
      <c r="B11" s="189" t="s">
        <v>335</v>
      </c>
      <c r="C11" s="189"/>
      <c r="D11" s="189"/>
      <c r="E11" s="189"/>
      <c r="F11" s="28" t="str">
        <f>IF(F$10="Activate All","Activate",IF(F$10="Deactivate All","Deactivate",IF(G11="Allow","Activate",IF(G11="Deactivate","Deactivate","Default"))))</f>
        <v>Activate</v>
      </c>
      <c r="G11" s="33" t="s">
        <v>373</v>
      </c>
      <c r="H11" s="28" t="str">
        <f>IF(H$10="Allow All","Activate",IF(H$10="Deactivate All","Deactivate",IF(I11="Allow","Activate",IF(I11="Deactivate","Deactivate",""))))</f>
        <v/>
      </c>
      <c r="I11" s="34"/>
      <c r="J11" s="28" t="str">
        <f>IF(J$10="Allow All","Activate",IF(J$10="Deactivate All","Deactivate",IF(K11="Allow","Activate",IF(K11="Deactivate","Deactivate",""))))</f>
        <v/>
      </c>
      <c r="K11" s="34"/>
      <c r="L11" s="28" t="str">
        <f>IF(L$10="Allow All","Activate",IF(L$10="Deactivate All","Deactivate",IF(M11="Allow","Activate",IF(M11="Deactivate","Deactivate",""))))</f>
        <v/>
      </c>
      <c r="M11" s="34"/>
      <c r="N11" s="28" t="str">
        <f>IF(N$10="Allow All","Activate",IF(N$10="Deactivate All","Deactivate",IF(O11="Allow","Activate",IF(O11="Deactivate","Deactivate",""))))</f>
        <v/>
      </c>
      <c r="O11" s="34"/>
      <c r="P11" s="28" t="str">
        <f>IF(P$10="Allow All","Activate",IF(P$10="Deactivate All","Deactivate",IF(Q11="Allow","Activate",IF(Q11="Deactivate","Deactivate",""))))</f>
        <v/>
      </c>
      <c r="Q11" s="34"/>
    </row>
    <row r="12" spans="1:27" ht="22.5" customHeight="1" x14ac:dyDescent="0.25">
      <c r="B12" s="189" t="s">
        <v>336</v>
      </c>
      <c r="C12" s="189"/>
      <c r="D12" s="189"/>
      <c r="E12" s="189"/>
      <c r="F12" s="28" t="str">
        <f t="shared" ref="F12:F17" si="8">IF(F$10="Activate All","Activate",IF(F$10="Deactivate All","Deactivate",IF(G12="Allow","Activate",IF(G12="Deactivate","Deactivate","Default"))))</f>
        <v>Activate</v>
      </c>
      <c r="G12" s="33" t="s">
        <v>373</v>
      </c>
      <c r="H12" s="28" t="str">
        <f t="shared" ref="H12:J17" si="9">IF(H$10="Allow All","Activate",IF(H$10="Deactivate All","Deactivate",IF(I12="Allow","Activate",IF(I12="Deactivate","Deactivate",""))))</f>
        <v/>
      </c>
      <c r="I12" s="34"/>
      <c r="J12" s="28" t="str">
        <f t="shared" si="9"/>
        <v/>
      </c>
      <c r="K12" s="34"/>
      <c r="L12" s="28" t="str">
        <f t="shared" ref="L12" si="10">IF(L$10="Allow All","Activate",IF(L$10="Deactivate All","Deactivate",IF(M12="Allow","Activate",IF(M12="Deactivate","Deactivate",""))))</f>
        <v/>
      </c>
      <c r="M12" s="34"/>
      <c r="N12" s="28" t="str">
        <f t="shared" ref="N12" si="11">IF(N$10="Allow All","Activate",IF(N$10="Deactivate All","Deactivate",IF(O12="Allow","Activate",IF(O12="Deactivate","Deactivate",""))))</f>
        <v/>
      </c>
      <c r="O12" s="34"/>
      <c r="P12" s="28" t="str">
        <f t="shared" ref="P12" si="12">IF(P$10="Allow All","Activate",IF(P$10="Deactivate All","Deactivate",IF(Q12="Allow","Activate",IF(Q12="Deactivate","Deactivate",""))))</f>
        <v/>
      </c>
      <c r="Q12" s="34"/>
    </row>
    <row r="13" spans="1:27" ht="22.5" customHeight="1" x14ac:dyDescent="0.25">
      <c r="B13" s="189" t="s">
        <v>337</v>
      </c>
      <c r="C13" s="189"/>
      <c r="D13" s="189"/>
      <c r="E13" s="189"/>
      <c r="F13" s="28" t="str">
        <f t="shared" si="8"/>
        <v>Activate</v>
      </c>
      <c r="G13" s="33" t="s">
        <v>373</v>
      </c>
      <c r="H13" s="28" t="str">
        <f t="shared" si="9"/>
        <v/>
      </c>
      <c r="I13" s="34"/>
      <c r="J13" s="28" t="str">
        <f t="shared" si="9"/>
        <v/>
      </c>
      <c r="K13" s="34"/>
      <c r="L13" s="28" t="str">
        <f t="shared" ref="L13" si="13">IF(L$10="Allow All","Activate",IF(L$10="Deactivate All","Deactivate",IF(M13="Allow","Activate",IF(M13="Deactivate","Deactivate",""))))</f>
        <v/>
      </c>
      <c r="M13" s="34"/>
      <c r="N13" s="28" t="str">
        <f t="shared" ref="N13" si="14">IF(N$10="Allow All","Activate",IF(N$10="Deactivate All","Deactivate",IF(O13="Allow","Activate",IF(O13="Deactivate","Deactivate",""))))</f>
        <v/>
      </c>
      <c r="O13" s="34"/>
      <c r="P13" s="28" t="str">
        <f t="shared" ref="P13" si="15">IF(P$10="Allow All","Activate",IF(P$10="Deactivate All","Deactivate",IF(Q13="Allow","Activate",IF(Q13="Deactivate","Deactivate",""))))</f>
        <v/>
      </c>
      <c r="Q13" s="34"/>
    </row>
    <row r="14" spans="1:27" ht="22.5" customHeight="1" x14ac:dyDescent="0.25">
      <c r="B14" s="189" t="s">
        <v>338</v>
      </c>
      <c r="C14" s="189"/>
      <c r="D14" s="189"/>
      <c r="E14" s="189"/>
      <c r="F14" s="28" t="str">
        <f t="shared" si="8"/>
        <v>Activate</v>
      </c>
      <c r="G14" s="33" t="s">
        <v>373</v>
      </c>
      <c r="H14" s="28" t="str">
        <f t="shared" si="9"/>
        <v/>
      </c>
      <c r="I14" s="34"/>
      <c r="J14" s="28" t="str">
        <f t="shared" si="9"/>
        <v/>
      </c>
      <c r="K14" s="34"/>
      <c r="L14" s="28" t="str">
        <f t="shared" ref="L14" si="16">IF(L$10="Allow All","Activate",IF(L$10="Deactivate All","Deactivate",IF(M14="Allow","Activate",IF(M14="Deactivate","Deactivate",""))))</f>
        <v/>
      </c>
      <c r="M14" s="34"/>
      <c r="N14" s="28" t="str">
        <f t="shared" ref="N14" si="17">IF(N$10="Allow All","Activate",IF(N$10="Deactivate All","Deactivate",IF(O14="Allow","Activate",IF(O14="Deactivate","Deactivate",""))))</f>
        <v/>
      </c>
      <c r="O14" s="34"/>
      <c r="P14" s="28" t="str">
        <f t="shared" ref="P14" si="18">IF(P$10="Allow All","Activate",IF(P$10="Deactivate All","Deactivate",IF(Q14="Allow","Activate",IF(Q14="Deactivate","Deactivate",""))))</f>
        <v/>
      </c>
      <c r="Q14" s="34"/>
    </row>
    <row r="15" spans="1:27" ht="22.5" customHeight="1" x14ac:dyDescent="0.25">
      <c r="B15" s="189" t="s">
        <v>339</v>
      </c>
      <c r="C15" s="189"/>
      <c r="D15" s="189"/>
      <c r="E15" s="189"/>
      <c r="F15" s="28" t="str">
        <f t="shared" si="8"/>
        <v>Activate</v>
      </c>
      <c r="G15" s="33" t="s">
        <v>373</v>
      </c>
      <c r="H15" s="28" t="str">
        <f t="shared" si="9"/>
        <v/>
      </c>
      <c r="I15" s="34"/>
      <c r="J15" s="28" t="str">
        <f t="shared" si="9"/>
        <v/>
      </c>
      <c r="K15" s="34"/>
      <c r="L15" s="28" t="str">
        <f t="shared" ref="L15" si="19">IF(L$10="Allow All","Activate",IF(L$10="Deactivate All","Deactivate",IF(M15="Allow","Activate",IF(M15="Deactivate","Deactivate",""))))</f>
        <v/>
      </c>
      <c r="M15" s="34"/>
      <c r="N15" s="28" t="str">
        <f t="shared" ref="N15" si="20">IF(N$10="Allow All","Activate",IF(N$10="Deactivate All","Deactivate",IF(O15="Allow","Activate",IF(O15="Deactivate","Deactivate",""))))</f>
        <v/>
      </c>
      <c r="O15" s="34"/>
      <c r="P15" s="28" t="str">
        <f t="shared" ref="P15" si="21">IF(P$10="Allow All","Activate",IF(P$10="Deactivate All","Deactivate",IF(Q15="Allow","Activate",IF(Q15="Deactivate","Deactivate",""))))</f>
        <v/>
      </c>
      <c r="Q15" s="34"/>
    </row>
    <row r="16" spans="1:27" ht="22.5" customHeight="1" x14ac:dyDescent="0.25">
      <c r="B16" s="189" t="s">
        <v>342</v>
      </c>
      <c r="C16" s="189"/>
      <c r="D16" s="189"/>
      <c r="E16" s="189"/>
      <c r="F16" s="28" t="str">
        <f t="shared" si="8"/>
        <v>Activate</v>
      </c>
      <c r="G16" s="33" t="s">
        <v>373</v>
      </c>
      <c r="H16" s="28" t="str">
        <f t="shared" si="9"/>
        <v/>
      </c>
      <c r="I16" s="34"/>
      <c r="J16" s="28" t="str">
        <f t="shared" si="9"/>
        <v/>
      </c>
      <c r="K16" s="34"/>
      <c r="L16" s="28" t="str">
        <f t="shared" ref="L16" si="22">IF(L$10="Allow All","Activate",IF(L$10="Deactivate All","Deactivate",IF(M16="Allow","Activate",IF(M16="Deactivate","Deactivate",""))))</f>
        <v/>
      </c>
      <c r="M16" s="34"/>
      <c r="N16" s="28" t="str">
        <f t="shared" ref="N16" si="23">IF(N$10="Allow All","Activate",IF(N$10="Deactivate All","Deactivate",IF(O16="Allow","Activate",IF(O16="Deactivate","Deactivate",""))))</f>
        <v/>
      </c>
      <c r="O16" s="34"/>
      <c r="P16" s="28" t="str">
        <f t="shared" ref="P16" si="24">IF(P$10="Allow All","Activate",IF(P$10="Deactivate All","Deactivate",IF(Q16="Allow","Activate",IF(Q16="Deactivate","Deactivate",""))))</f>
        <v/>
      </c>
      <c r="Q16" s="34"/>
    </row>
    <row r="17" spans="2:17" ht="22.5" customHeight="1" x14ac:dyDescent="0.25">
      <c r="B17" s="189" t="s">
        <v>343</v>
      </c>
      <c r="C17" s="189"/>
      <c r="D17" s="189"/>
      <c r="E17" s="189"/>
      <c r="F17" s="28" t="str">
        <f t="shared" si="8"/>
        <v>Activate</v>
      </c>
      <c r="G17" s="33" t="s">
        <v>373</v>
      </c>
      <c r="H17" s="28" t="str">
        <f t="shared" si="9"/>
        <v/>
      </c>
      <c r="I17" s="34"/>
      <c r="J17" s="28" t="str">
        <f t="shared" si="9"/>
        <v/>
      </c>
      <c r="K17" s="33"/>
      <c r="L17" s="28" t="str">
        <f t="shared" ref="L17" si="25">IF(L$10="Allow All","Activate",IF(L$10="Deactivate All","Deactivate",IF(M17="Allow","Activate",IF(M17="Deactivate","Deactivate",""))))</f>
        <v/>
      </c>
      <c r="M17" s="34"/>
      <c r="N17" s="28" t="str">
        <f t="shared" ref="N17" si="26">IF(N$10="Allow All","Activate",IF(N$10="Deactivate All","Deactivate",IF(O17="Allow","Activate",IF(O17="Deactivate","Deactivate",""))))</f>
        <v/>
      </c>
      <c r="O17" s="34"/>
      <c r="P17" s="28" t="str">
        <f t="shared" ref="P17" si="27">IF(P$10="Allow All","Activate",IF(P$10="Deactivate All","Deactivate",IF(Q17="Allow","Activate",IF(Q17="Deactivate","Deactivate",""))))</f>
        <v/>
      </c>
      <c r="Q17" s="34"/>
    </row>
    <row r="18" spans="2:17" ht="22.5" customHeight="1" x14ac:dyDescent="0.25">
      <c r="B18" s="265" t="s">
        <v>422</v>
      </c>
      <c r="C18" s="265"/>
      <c r="D18" s="265"/>
      <c r="E18" s="265"/>
      <c r="F18" s="264" t="s">
        <v>423</v>
      </c>
      <c r="G18" s="264"/>
      <c r="H18" s="264"/>
      <c r="I18" s="264"/>
      <c r="J18" s="264"/>
    </row>
    <row r="19" spans="2:17" ht="22.5" customHeight="1" x14ac:dyDescent="0.25">
      <c r="B19" s="266"/>
      <c r="C19" s="266"/>
      <c r="D19" s="266"/>
      <c r="E19" s="266"/>
      <c r="F19" s="274"/>
      <c r="G19" s="275"/>
      <c r="H19" s="276"/>
      <c r="I19" s="272"/>
      <c r="J19" s="273"/>
    </row>
    <row r="20" spans="2:17" ht="22.5" customHeight="1" x14ac:dyDescent="0.25">
      <c r="B20" s="266"/>
      <c r="C20" s="266"/>
      <c r="D20" s="266"/>
      <c r="E20" s="266"/>
      <c r="F20" s="274"/>
      <c r="G20" s="275"/>
      <c r="H20" s="276"/>
      <c r="I20" s="272"/>
      <c r="J20" s="273"/>
    </row>
    <row r="21" spans="2:17" ht="22.5" customHeight="1" x14ac:dyDescent="0.25">
      <c r="B21" s="266"/>
      <c r="C21" s="266"/>
      <c r="D21" s="266"/>
      <c r="E21" s="266"/>
      <c r="F21" s="274"/>
      <c r="G21" s="275"/>
      <c r="H21" s="276"/>
      <c r="I21" s="272"/>
      <c r="J21" s="273"/>
    </row>
    <row r="22" spans="2:17" ht="22.5" customHeight="1" x14ac:dyDescent="0.25">
      <c r="B22" s="266"/>
      <c r="C22" s="266"/>
      <c r="D22" s="266"/>
      <c r="E22" s="266"/>
      <c r="F22" s="274"/>
      <c r="G22" s="275"/>
      <c r="H22" s="276"/>
      <c r="I22" s="272"/>
      <c r="J22" s="273"/>
    </row>
    <row r="23" spans="2:17" ht="22.5" customHeight="1" x14ac:dyDescent="0.25">
      <c r="B23" s="266"/>
      <c r="C23" s="266"/>
      <c r="D23" s="266"/>
      <c r="E23" s="266"/>
      <c r="F23" s="274"/>
      <c r="G23" s="275"/>
      <c r="H23" s="276"/>
      <c r="I23" s="272"/>
      <c r="J23" s="273"/>
    </row>
    <row r="24" spans="2:17" ht="22.5" customHeight="1" x14ac:dyDescent="0.25">
      <c r="B24" s="266"/>
      <c r="C24" s="266"/>
      <c r="D24" s="266"/>
      <c r="E24" s="266"/>
      <c r="F24" s="274"/>
      <c r="G24" s="275"/>
      <c r="H24" s="276"/>
      <c r="I24" s="272"/>
      <c r="J24" s="273"/>
    </row>
    <row r="25" spans="2:17" ht="22.5" customHeight="1" x14ac:dyDescent="0.25">
      <c r="B25" s="266"/>
      <c r="C25" s="266"/>
      <c r="D25" s="266"/>
      <c r="E25" s="266"/>
      <c r="F25" s="274"/>
      <c r="G25" s="275"/>
      <c r="H25" s="276"/>
      <c r="I25" s="272"/>
      <c r="J25" s="273"/>
    </row>
    <row r="26" spans="2:17" ht="22.5" customHeight="1" x14ac:dyDescent="0.25">
      <c r="B26" s="266"/>
      <c r="C26" s="266"/>
      <c r="D26" s="266"/>
      <c r="E26" s="266"/>
      <c r="F26" s="274"/>
      <c r="G26" s="275"/>
      <c r="H26" s="276"/>
      <c r="I26" s="272"/>
      <c r="J26" s="273"/>
    </row>
    <row r="27" spans="2:17" ht="22.5" customHeight="1" x14ac:dyDescent="0.25">
      <c r="B27" s="266"/>
      <c r="C27" s="266"/>
      <c r="D27" s="266"/>
      <c r="E27" s="266"/>
      <c r="F27" s="274"/>
      <c r="G27" s="275"/>
      <c r="H27" s="276"/>
      <c r="I27" s="272"/>
      <c r="J27" s="273"/>
    </row>
    <row r="28" spans="2:17" ht="22.5" customHeight="1" x14ac:dyDescent="0.25">
      <c r="B28" s="266"/>
      <c r="C28" s="266"/>
      <c r="D28" s="266"/>
      <c r="E28" s="266"/>
      <c r="F28" s="274"/>
      <c r="G28" s="275"/>
      <c r="H28" s="276"/>
      <c r="I28" s="272"/>
      <c r="J28" s="273"/>
    </row>
    <row r="29" spans="2:17" ht="22.5" customHeight="1" x14ac:dyDescent="0.25">
      <c r="B29" s="266"/>
      <c r="C29" s="266"/>
      <c r="D29" s="266"/>
      <c r="E29" s="266"/>
      <c r="F29" s="274"/>
      <c r="G29" s="275"/>
      <c r="H29" s="276"/>
      <c r="I29" s="272"/>
      <c r="J29" s="273"/>
    </row>
    <row r="30" spans="2:17" ht="22.5" customHeight="1" x14ac:dyDescent="0.25">
      <c r="B30" s="266"/>
      <c r="C30" s="266"/>
      <c r="D30" s="266"/>
      <c r="E30" s="266"/>
      <c r="F30" s="274"/>
      <c r="G30" s="275"/>
      <c r="H30" s="276"/>
      <c r="I30" s="272"/>
      <c r="J30" s="273"/>
    </row>
    <row r="31" spans="2:17" ht="22.5" customHeight="1" x14ac:dyDescent="0.25">
      <c r="B31" s="266"/>
      <c r="C31" s="266"/>
      <c r="D31" s="266"/>
      <c r="E31" s="266"/>
      <c r="F31" s="274"/>
      <c r="G31" s="275"/>
      <c r="H31" s="276"/>
      <c r="I31" s="272"/>
      <c r="J31" s="273"/>
    </row>
    <row r="32" spans="2:17" ht="22.5" customHeight="1" x14ac:dyDescent="0.25">
      <c r="B32" s="266"/>
      <c r="C32" s="266"/>
      <c r="D32" s="266"/>
      <c r="E32" s="266"/>
      <c r="F32" s="274"/>
      <c r="G32" s="275"/>
      <c r="H32" s="276"/>
      <c r="I32" s="272"/>
      <c r="J32" s="273"/>
    </row>
    <row r="33" spans="2:10" ht="22.5" customHeight="1" x14ac:dyDescent="0.25">
      <c r="B33" s="266"/>
      <c r="C33" s="266"/>
      <c r="D33" s="266"/>
      <c r="E33" s="266"/>
      <c r="F33" s="274"/>
      <c r="G33" s="275"/>
      <c r="H33" s="276"/>
      <c r="I33" s="272"/>
      <c r="J33" s="273"/>
    </row>
    <row r="34" spans="2:10" ht="22.5" customHeight="1" x14ac:dyDescent="0.25">
      <c r="B34" s="266"/>
      <c r="C34" s="266"/>
      <c r="D34" s="266"/>
      <c r="E34" s="266"/>
      <c r="F34" s="274"/>
      <c r="G34" s="275"/>
      <c r="H34" s="276"/>
      <c r="I34" s="272"/>
      <c r="J34" s="273"/>
    </row>
    <row r="35" spans="2:10" ht="22.5" customHeight="1" x14ac:dyDescent="0.25">
      <c r="B35" s="266"/>
      <c r="C35" s="266"/>
      <c r="D35" s="266"/>
      <c r="E35" s="266"/>
      <c r="F35" s="274"/>
      <c r="G35" s="275"/>
      <c r="H35" s="276"/>
      <c r="I35" s="272"/>
      <c r="J35" s="273"/>
    </row>
    <row r="36" spans="2:10" ht="22.5" customHeight="1" x14ac:dyDescent="0.25">
      <c r="B36" s="266"/>
      <c r="C36" s="266"/>
      <c r="D36" s="266"/>
      <c r="E36" s="266"/>
      <c r="F36" s="274"/>
      <c r="G36" s="275"/>
      <c r="H36" s="276"/>
      <c r="I36" s="272"/>
      <c r="J36" s="273"/>
    </row>
    <row r="37" spans="2:10" ht="22.5" customHeight="1" x14ac:dyDescent="0.25">
      <c r="B37" s="266"/>
      <c r="C37" s="266"/>
      <c r="D37" s="266"/>
      <c r="E37" s="266"/>
      <c r="F37" s="274"/>
      <c r="G37" s="275"/>
      <c r="H37" s="276"/>
      <c r="I37" s="272"/>
      <c r="J37" s="273"/>
    </row>
    <row r="38" spans="2:10" ht="22.5" customHeight="1" x14ac:dyDescent="0.25">
      <c r="B38" s="266"/>
      <c r="C38" s="266"/>
      <c r="D38" s="266"/>
      <c r="E38" s="266"/>
      <c r="F38" s="274"/>
      <c r="G38" s="275"/>
      <c r="H38" s="276"/>
      <c r="I38" s="272"/>
      <c r="J38" s="273"/>
    </row>
    <row r="39" spans="2:10" ht="22.5" customHeight="1" x14ac:dyDescent="0.25">
      <c r="B39" s="266"/>
      <c r="C39" s="266"/>
      <c r="D39" s="266"/>
      <c r="E39" s="266"/>
      <c r="F39" s="274"/>
      <c r="G39" s="275"/>
      <c r="H39" s="276"/>
      <c r="I39" s="272"/>
      <c r="J39" s="273"/>
    </row>
    <row r="40" spans="2:10" ht="22.5" customHeight="1" x14ac:dyDescent="0.25">
      <c r="B40" s="266"/>
      <c r="C40" s="266"/>
      <c r="D40" s="266"/>
      <c r="E40" s="266"/>
      <c r="F40" s="274"/>
      <c r="G40" s="275"/>
      <c r="H40" s="276"/>
      <c r="I40" s="272"/>
      <c r="J40" s="273"/>
    </row>
    <row r="41" spans="2:10" ht="22.5" customHeight="1" x14ac:dyDescent="0.25">
      <c r="B41" s="266"/>
      <c r="C41" s="266"/>
      <c r="D41" s="266"/>
      <c r="E41" s="266"/>
      <c r="F41" s="274"/>
      <c r="G41" s="275"/>
      <c r="H41" s="276"/>
      <c r="I41" s="272"/>
      <c r="J41" s="273"/>
    </row>
    <row r="42" spans="2:10" ht="22.5" customHeight="1" x14ac:dyDescent="0.25">
      <c r="B42" s="266"/>
      <c r="C42" s="266"/>
      <c r="D42" s="266"/>
      <c r="E42" s="266"/>
      <c r="F42" s="274"/>
      <c r="G42" s="275"/>
      <c r="H42" s="276"/>
      <c r="I42" s="272"/>
      <c r="J42" s="273"/>
    </row>
    <row r="43" spans="2:10" ht="22.5" customHeight="1" x14ac:dyDescent="0.25">
      <c r="B43" s="266"/>
      <c r="C43" s="266"/>
      <c r="D43" s="266"/>
      <c r="E43" s="266"/>
      <c r="F43" s="274"/>
      <c r="G43" s="275"/>
      <c r="H43" s="276"/>
      <c r="I43" s="272"/>
      <c r="J43" s="273"/>
    </row>
    <row r="44" spans="2:10" ht="22.5" customHeight="1" x14ac:dyDescent="0.25">
      <c r="B44" s="266"/>
      <c r="C44" s="266"/>
      <c r="D44" s="266"/>
      <c r="E44" s="266"/>
      <c r="F44" s="274"/>
      <c r="G44" s="275"/>
      <c r="H44" s="276"/>
      <c r="I44" s="272"/>
      <c r="J44" s="273"/>
    </row>
    <row r="45" spans="2:10" ht="22.5" customHeight="1" x14ac:dyDescent="0.25">
      <c r="B45" s="266"/>
      <c r="C45" s="266"/>
      <c r="D45" s="266"/>
      <c r="E45" s="266"/>
      <c r="F45" s="274"/>
      <c r="G45" s="275"/>
      <c r="H45" s="276"/>
      <c r="I45" s="272"/>
      <c r="J45" s="273"/>
    </row>
    <row r="46" spans="2:10" ht="22.5" customHeight="1" x14ac:dyDescent="0.25">
      <c r="B46" s="266"/>
      <c r="C46" s="266"/>
      <c r="D46" s="266"/>
      <c r="E46" s="266"/>
      <c r="F46" s="274"/>
      <c r="G46" s="275"/>
      <c r="H46" s="276"/>
      <c r="I46" s="272"/>
      <c r="J46" s="273"/>
    </row>
    <row r="47" spans="2:10" ht="22.5" customHeight="1" x14ac:dyDescent="0.25">
      <c r="B47" s="266"/>
      <c r="C47" s="266"/>
      <c r="D47" s="266"/>
      <c r="E47" s="266"/>
      <c r="F47" s="274"/>
      <c r="G47" s="275"/>
      <c r="H47" s="276"/>
      <c r="I47" s="272"/>
      <c r="J47" s="273"/>
    </row>
    <row r="48" spans="2:10" ht="22.5" customHeight="1" x14ac:dyDescent="0.25">
      <c r="B48" s="266"/>
      <c r="C48" s="266"/>
      <c r="D48" s="266"/>
      <c r="E48" s="266"/>
      <c r="F48" s="274"/>
      <c r="G48" s="275"/>
      <c r="H48" s="276"/>
      <c r="I48" s="272"/>
      <c r="J48" s="273"/>
    </row>
    <row r="49" spans="2:10" ht="22.5" customHeight="1" x14ac:dyDescent="0.25">
      <c r="B49" s="266"/>
      <c r="C49" s="266"/>
      <c r="D49" s="266"/>
      <c r="E49" s="266"/>
      <c r="F49" s="274"/>
      <c r="G49" s="275"/>
      <c r="H49" s="276"/>
      <c r="I49" s="272"/>
      <c r="J49" s="273"/>
    </row>
    <row r="50" spans="2:10" ht="22.5" customHeight="1" x14ac:dyDescent="0.25">
      <c r="B50" s="266"/>
      <c r="C50" s="266"/>
      <c r="D50" s="266"/>
      <c r="E50" s="266"/>
      <c r="F50" s="274"/>
      <c r="G50" s="275"/>
      <c r="H50" s="276"/>
      <c r="I50" s="272"/>
      <c r="J50" s="273"/>
    </row>
    <row r="51" spans="2:10" ht="22.5" customHeight="1" x14ac:dyDescent="0.25">
      <c r="B51" s="266"/>
      <c r="C51" s="266"/>
      <c r="D51" s="266"/>
      <c r="E51" s="266"/>
      <c r="F51" s="274"/>
      <c r="G51" s="275"/>
      <c r="H51" s="276"/>
      <c r="I51" s="272"/>
      <c r="J51" s="273"/>
    </row>
    <row r="52" spans="2:10" ht="22.5" customHeight="1" x14ac:dyDescent="0.25">
      <c r="B52" s="266"/>
      <c r="C52" s="266"/>
      <c r="D52" s="266"/>
      <c r="E52" s="266"/>
      <c r="F52" s="274"/>
      <c r="G52" s="275"/>
      <c r="H52" s="276"/>
      <c r="I52" s="272"/>
      <c r="J52" s="273"/>
    </row>
    <row r="53" spans="2:10" ht="22.5" customHeight="1" x14ac:dyDescent="0.25">
      <c r="B53" s="266"/>
      <c r="C53" s="266"/>
      <c r="D53" s="266"/>
      <c r="E53" s="266"/>
      <c r="F53" s="274"/>
      <c r="G53" s="275"/>
      <c r="H53" s="276"/>
      <c r="I53" s="272"/>
      <c r="J53" s="273"/>
    </row>
    <row r="54" spans="2:10" ht="22.5" customHeight="1" x14ac:dyDescent="0.25">
      <c r="B54" s="266"/>
      <c r="C54" s="266"/>
      <c r="D54" s="266"/>
      <c r="E54" s="266"/>
      <c r="F54" s="274"/>
      <c r="G54" s="275"/>
      <c r="H54" s="276"/>
      <c r="I54" s="272"/>
      <c r="J54" s="273"/>
    </row>
    <row r="55" spans="2:10" ht="22.5" customHeight="1" x14ac:dyDescent="0.25">
      <c r="B55" s="266"/>
      <c r="C55" s="266"/>
      <c r="D55" s="266"/>
      <c r="E55" s="266"/>
      <c r="F55" s="274"/>
      <c r="G55" s="275"/>
      <c r="H55" s="276"/>
      <c r="I55" s="272"/>
      <c r="J55" s="273"/>
    </row>
    <row r="56" spans="2:10" ht="22.5" customHeight="1" x14ac:dyDescent="0.25">
      <c r="B56" s="266"/>
      <c r="C56" s="266"/>
      <c r="D56" s="266"/>
      <c r="E56" s="266"/>
      <c r="F56" s="274"/>
      <c r="G56" s="275"/>
      <c r="H56" s="276"/>
      <c r="I56" s="272"/>
      <c r="J56" s="273"/>
    </row>
    <row r="57" spans="2:10" ht="22.5" customHeight="1" x14ac:dyDescent="0.25">
      <c r="B57" s="266"/>
      <c r="C57" s="266"/>
      <c r="D57" s="266"/>
      <c r="E57" s="266"/>
      <c r="F57" s="274"/>
      <c r="G57" s="275"/>
      <c r="H57" s="276"/>
      <c r="I57" s="272"/>
      <c r="J57" s="273"/>
    </row>
    <row r="58" spans="2:10" ht="22.5" customHeight="1" x14ac:dyDescent="0.25">
      <c r="B58" s="266"/>
      <c r="C58" s="266"/>
      <c r="D58" s="266"/>
      <c r="E58" s="266"/>
      <c r="F58" s="274"/>
      <c r="G58" s="275"/>
      <c r="H58" s="276"/>
      <c r="I58" s="272"/>
      <c r="J58" s="273"/>
    </row>
    <row r="59" spans="2:10" ht="22.5" customHeight="1" x14ac:dyDescent="0.25">
      <c r="B59" s="266"/>
      <c r="C59" s="266"/>
      <c r="D59" s="266"/>
      <c r="E59" s="266"/>
      <c r="F59" s="274"/>
      <c r="G59" s="275"/>
      <c r="H59" s="276"/>
      <c r="I59" s="272"/>
      <c r="J59" s="273"/>
    </row>
    <row r="60" spans="2:10" ht="22.5" customHeight="1" x14ac:dyDescent="0.25">
      <c r="B60" s="266"/>
      <c r="C60" s="266"/>
      <c r="D60" s="266"/>
      <c r="E60" s="266"/>
      <c r="F60" s="274"/>
      <c r="G60" s="275"/>
      <c r="H60" s="276"/>
      <c r="I60" s="272"/>
      <c r="J60" s="273"/>
    </row>
    <row r="61" spans="2:10" ht="22.5" customHeight="1" x14ac:dyDescent="0.25">
      <c r="B61" s="266"/>
      <c r="C61" s="266"/>
      <c r="D61" s="266"/>
      <c r="E61" s="266"/>
      <c r="F61" s="274"/>
      <c r="G61" s="275"/>
      <c r="H61" s="276"/>
      <c r="I61" s="272"/>
      <c r="J61" s="273"/>
    </row>
    <row r="62" spans="2:10" ht="22.5" customHeight="1" x14ac:dyDescent="0.25">
      <c r="B62" s="266"/>
      <c r="C62" s="266"/>
      <c r="D62" s="266"/>
      <c r="E62" s="266"/>
      <c r="F62" s="274"/>
      <c r="G62" s="275"/>
      <c r="H62" s="276"/>
      <c r="I62" s="272"/>
      <c r="J62" s="273"/>
    </row>
    <row r="63" spans="2:10" ht="22.5" customHeight="1" x14ac:dyDescent="0.25">
      <c r="B63" s="266"/>
      <c r="C63" s="266"/>
      <c r="D63" s="266"/>
      <c r="E63" s="266"/>
      <c r="F63" s="274"/>
      <c r="G63" s="275"/>
      <c r="H63" s="276"/>
      <c r="I63" s="272"/>
      <c r="J63" s="273"/>
    </row>
    <row r="64" spans="2:10" ht="22.5" customHeight="1" x14ac:dyDescent="0.25">
      <c r="B64" s="266"/>
      <c r="C64" s="266"/>
      <c r="D64" s="266"/>
      <c r="E64" s="266"/>
      <c r="F64" s="274"/>
      <c r="G64" s="275"/>
      <c r="H64" s="276"/>
      <c r="I64" s="272"/>
      <c r="J64" s="273"/>
    </row>
    <row r="65" spans="2:10" ht="22.5" customHeight="1" x14ac:dyDescent="0.25">
      <c r="B65" s="266"/>
      <c r="C65" s="266"/>
      <c r="D65" s="266"/>
      <c r="E65" s="266"/>
      <c r="F65" s="274"/>
      <c r="G65" s="275"/>
      <c r="H65" s="276"/>
      <c r="I65" s="272"/>
      <c r="J65" s="273"/>
    </row>
    <row r="66" spans="2:10" ht="22.5" customHeight="1" x14ac:dyDescent="0.25">
      <c r="B66" s="266"/>
      <c r="C66" s="266"/>
      <c r="D66" s="266"/>
      <c r="E66" s="266"/>
      <c r="F66" s="274"/>
      <c r="G66" s="275"/>
      <c r="H66" s="276"/>
      <c r="I66" s="272"/>
      <c r="J66" s="273"/>
    </row>
    <row r="67" spans="2:10" ht="22.5" customHeight="1" x14ac:dyDescent="0.25">
      <c r="B67" s="266"/>
      <c r="C67" s="266"/>
      <c r="D67" s="266"/>
      <c r="E67" s="266"/>
      <c r="F67" s="274"/>
      <c r="G67" s="275"/>
      <c r="H67" s="276"/>
      <c r="I67" s="272"/>
      <c r="J67" s="273"/>
    </row>
    <row r="68" spans="2:10" ht="22.5" customHeight="1" x14ac:dyDescent="0.25">
      <c r="B68" s="266"/>
      <c r="C68" s="266"/>
      <c r="D68" s="266"/>
      <c r="E68" s="266"/>
      <c r="F68" s="274"/>
      <c r="G68" s="275"/>
      <c r="H68" s="276"/>
      <c r="I68" s="272"/>
      <c r="J68" s="273"/>
    </row>
    <row r="69" spans="2:10" ht="22.5" customHeight="1" x14ac:dyDescent="0.25">
      <c r="B69" s="266"/>
      <c r="C69" s="266"/>
      <c r="D69" s="266"/>
      <c r="E69" s="266"/>
      <c r="F69" s="274"/>
      <c r="G69" s="275"/>
      <c r="H69" s="276"/>
      <c r="I69" s="272"/>
      <c r="J69" s="273"/>
    </row>
    <row r="70" spans="2:10" ht="22.5" customHeight="1" x14ac:dyDescent="0.25">
      <c r="B70" s="266"/>
      <c r="C70" s="266"/>
      <c r="D70" s="266"/>
      <c r="E70" s="266"/>
      <c r="F70" s="274"/>
      <c r="G70" s="275"/>
      <c r="H70" s="276"/>
      <c r="I70" s="272"/>
      <c r="J70" s="273"/>
    </row>
    <row r="71" spans="2:10" ht="22.5" customHeight="1" x14ac:dyDescent="0.25">
      <c r="B71" s="266"/>
      <c r="C71" s="266"/>
      <c r="D71" s="266"/>
      <c r="E71" s="266"/>
      <c r="F71" s="274"/>
      <c r="G71" s="275"/>
      <c r="H71" s="276"/>
      <c r="I71" s="272"/>
      <c r="J71" s="273"/>
    </row>
    <row r="72" spans="2:10" ht="22.5" customHeight="1" x14ac:dyDescent="0.25">
      <c r="B72" s="266"/>
      <c r="C72" s="266"/>
      <c r="D72" s="266"/>
      <c r="E72" s="266"/>
      <c r="F72" s="274"/>
      <c r="G72" s="275"/>
      <c r="H72" s="276"/>
      <c r="I72" s="272"/>
      <c r="J72" s="273"/>
    </row>
    <row r="73" spans="2:10" ht="22.5" customHeight="1" x14ac:dyDescent="0.25">
      <c r="B73" s="266"/>
      <c r="C73" s="266"/>
      <c r="D73" s="266"/>
      <c r="E73" s="266"/>
      <c r="F73" s="274"/>
      <c r="G73" s="275"/>
      <c r="H73" s="276"/>
      <c r="I73" s="272"/>
      <c r="J73" s="273"/>
    </row>
    <row r="74" spans="2:10" ht="22.5" customHeight="1" x14ac:dyDescent="0.25">
      <c r="B74" s="266"/>
      <c r="C74" s="266"/>
      <c r="D74" s="266"/>
      <c r="E74" s="266"/>
      <c r="F74" s="274"/>
      <c r="G74" s="275"/>
      <c r="H74" s="276"/>
      <c r="I74" s="272"/>
      <c r="J74" s="273"/>
    </row>
    <row r="75" spans="2:10" ht="22.5" customHeight="1" x14ac:dyDescent="0.25">
      <c r="B75" s="266"/>
      <c r="C75" s="266"/>
      <c r="D75" s="266"/>
      <c r="E75" s="266"/>
      <c r="F75" s="274"/>
      <c r="G75" s="275"/>
      <c r="H75" s="276"/>
      <c r="I75" s="272"/>
      <c r="J75" s="273"/>
    </row>
    <row r="76" spans="2:10" ht="22.5" customHeight="1" x14ac:dyDescent="0.25">
      <c r="B76" s="266"/>
      <c r="C76" s="266"/>
      <c r="D76" s="266"/>
      <c r="E76" s="266"/>
      <c r="F76" s="274"/>
      <c r="G76" s="275"/>
      <c r="H76" s="276"/>
      <c r="I76" s="272"/>
      <c r="J76" s="273"/>
    </row>
    <row r="77" spans="2:10" ht="22.5" customHeight="1" x14ac:dyDescent="0.25">
      <c r="B77" s="266"/>
      <c r="C77" s="266"/>
      <c r="D77" s="266"/>
      <c r="E77" s="266"/>
      <c r="F77" s="274"/>
      <c r="G77" s="275"/>
      <c r="H77" s="276"/>
      <c r="I77" s="272"/>
      <c r="J77" s="273"/>
    </row>
    <row r="78" spans="2:10" ht="22.5" customHeight="1" x14ac:dyDescent="0.25">
      <c r="B78" s="266"/>
      <c r="C78" s="266"/>
      <c r="D78" s="266"/>
      <c r="E78" s="266"/>
      <c r="F78" s="274"/>
      <c r="G78" s="275"/>
      <c r="H78" s="276"/>
      <c r="I78" s="272"/>
      <c r="J78" s="273"/>
    </row>
    <row r="79" spans="2:10" ht="22.5" customHeight="1" x14ac:dyDescent="0.25">
      <c r="B79" s="266"/>
      <c r="C79" s="266"/>
      <c r="D79" s="266"/>
      <c r="E79" s="266"/>
      <c r="F79" s="274"/>
      <c r="G79" s="275"/>
      <c r="H79" s="276"/>
      <c r="I79" s="272"/>
      <c r="J79" s="273"/>
    </row>
    <row r="80" spans="2:10" ht="22.5" customHeight="1" x14ac:dyDescent="0.25">
      <c r="B80" s="266"/>
      <c r="C80" s="266"/>
      <c r="D80" s="266"/>
      <c r="E80" s="266"/>
      <c r="F80" s="274"/>
      <c r="G80" s="275"/>
      <c r="H80" s="276"/>
      <c r="I80" s="272"/>
      <c r="J80" s="273"/>
    </row>
    <row r="81" spans="2:10" ht="22.5" customHeight="1" x14ac:dyDescent="0.25">
      <c r="B81" s="266"/>
      <c r="C81" s="266"/>
      <c r="D81" s="266"/>
      <c r="E81" s="266"/>
      <c r="F81" s="274"/>
      <c r="G81" s="275"/>
      <c r="H81" s="276"/>
      <c r="I81" s="272"/>
      <c r="J81" s="273"/>
    </row>
    <row r="82" spans="2:10" ht="22.5" customHeight="1" x14ac:dyDescent="0.25">
      <c r="B82" s="266"/>
      <c r="C82" s="266"/>
      <c r="D82" s="266"/>
      <c r="E82" s="266"/>
      <c r="F82" s="274"/>
      <c r="G82" s="275"/>
      <c r="H82" s="276"/>
      <c r="I82" s="272"/>
      <c r="J82" s="273"/>
    </row>
    <row r="83" spans="2:10" ht="22.5" customHeight="1" x14ac:dyDescent="0.25">
      <c r="B83" s="266"/>
      <c r="C83" s="266"/>
      <c r="D83" s="266"/>
      <c r="E83" s="266"/>
      <c r="F83" s="274"/>
      <c r="G83" s="275"/>
      <c r="H83" s="276"/>
      <c r="I83" s="272"/>
      <c r="J83" s="273"/>
    </row>
    <row r="84" spans="2:10" ht="22.5" customHeight="1" x14ac:dyDescent="0.25">
      <c r="B84" s="266"/>
      <c r="C84" s="266"/>
      <c r="D84" s="266"/>
      <c r="E84" s="266"/>
      <c r="F84" s="274"/>
      <c r="G84" s="275"/>
      <c r="H84" s="276"/>
      <c r="I84" s="272"/>
      <c r="J84" s="273"/>
    </row>
    <row r="85" spans="2:10" ht="22.5" customHeight="1" x14ac:dyDescent="0.25">
      <c r="B85" s="266"/>
      <c r="C85" s="266"/>
      <c r="D85" s="266"/>
      <c r="E85" s="266"/>
      <c r="F85" s="274"/>
      <c r="G85" s="275"/>
      <c r="H85" s="276"/>
      <c r="I85" s="272"/>
      <c r="J85" s="273"/>
    </row>
    <row r="86" spans="2:10" ht="22.5" customHeight="1" x14ac:dyDescent="0.25">
      <c r="B86" s="266"/>
      <c r="C86" s="266"/>
      <c r="D86" s="266"/>
      <c r="E86" s="266"/>
      <c r="F86" s="274"/>
      <c r="G86" s="275"/>
      <c r="H86" s="276"/>
      <c r="I86" s="272"/>
      <c r="J86" s="273"/>
    </row>
    <row r="87" spans="2:10" ht="22.5" customHeight="1" x14ac:dyDescent="0.25">
      <c r="B87" s="266"/>
      <c r="C87" s="266"/>
      <c r="D87" s="266"/>
      <c r="E87" s="266"/>
      <c r="F87" s="274"/>
      <c r="G87" s="275"/>
      <c r="H87" s="276"/>
      <c r="I87" s="272"/>
      <c r="J87" s="273"/>
    </row>
    <row r="88" spans="2:10" ht="22.5" customHeight="1" x14ac:dyDescent="0.25">
      <c r="B88" s="266"/>
      <c r="C88" s="266"/>
      <c r="D88" s="266"/>
      <c r="E88" s="266"/>
      <c r="F88" s="274"/>
      <c r="G88" s="275"/>
      <c r="H88" s="276"/>
      <c r="I88" s="272"/>
      <c r="J88" s="273"/>
    </row>
    <row r="89" spans="2:10" ht="22.5" customHeight="1" x14ac:dyDescent="0.25">
      <c r="B89" s="266"/>
      <c r="C89" s="266"/>
      <c r="D89" s="266"/>
      <c r="E89" s="266"/>
      <c r="F89" s="274"/>
      <c r="G89" s="275"/>
      <c r="H89" s="276"/>
      <c r="I89" s="272"/>
      <c r="J89" s="273"/>
    </row>
    <row r="90" spans="2:10" ht="22.5" customHeight="1" x14ac:dyDescent="0.25">
      <c r="B90" s="266"/>
      <c r="C90" s="266"/>
      <c r="D90" s="266"/>
      <c r="E90" s="266"/>
      <c r="F90" s="274"/>
      <c r="G90" s="275"/>
      <c r="H90" s="276"/>
      <c r="I90" s="272"/>
      <c r="J90" s="273"/>
    </row>
    <row r="91" spans="2:10" ht="22.5" customHeight="1" x14ac:dyDescent="0.25">
      <c r="B91" s="266"/>
      <c r="C91" s="266"/>
      <c r="D91" s="266"/>
      <c r="E91" s="266"/>
      <c r="F91" s="274"/>
      <c r="G91" s="275"/>
      <c r="H91" s="276"/>
      <c r="I91" s="272"/>
      <c r="J91" s="273"/>
    </row>
    <row r="92" spans="2:10" ht="22.5" customHeight="1" x14ac:dyDescent="0.25">
      <c r="B92" s="266"/>
      <c r="C92" s="266"/>
      <c r="D92" s="266"/>
      <c r="E92" s="266"/>
      <c r="F92" s="274"/>
      <c r="G92" s="275"/>
      <c r="H92" s="276"/>
      <c r="I92" s="272"/>
      <c r="J92" s="273"/>
    </row>
    <row r="93" spans="2:10" ht="22.5" customHeight="1" x14ac:dyDescent="0.25">
      <c r="B93" s="266"/>
      <c r="C93" s="266"/>
      <c r="D93" s="266"/>
      <c r="E93" s="266"/>
      <c r="F93" s="274"/>
      <c r="G93" s="275"/>
      <c r="H93" s="276"/>
      <c r="I93" s="272"/>
      <c r="J93" s="273"/>
    </row>
    <row r="94" spans="2:10" ht="22.5" customHeight="1" x14ac:dyDescent="0.25">
      <c r="B94" s="266"/>
      <c r="C94" s="266"/>
      <c r="D94" s="266"/>
      <c r="E94" s="266"/>
      <c r="F94" s="274"/>
      <c r="G94" s="275"/>
      <c r="H94" s="276"/>
      <c r="I94" s="272"/>
      <c r="J94" s="273"/>
    </row>
    <row r="95" spans="2:10" ht="22.5" customHeight="1" x14ac:dyDescent="0.25">
      <c r="B95" s="266"/>
      <c r="C95" s="266"/>
      <c r="D95" s="266"/>
      <c r="E95" s="266"/>
      <c r="F95" s="274"/>
      <c r="G95" s="275"/>
      <c r="H95" s="276"/>
      <c r="I95" s="272"/>
      <c r="J95" s="273"/>
    </row>
    <row r="96" spans="2:10" ht="22.5" customHeight="1" x14ac:dyDescent="0.25">
      <c r="B96" s="266"/>
      <c r="C96" s="266"/>
      <c r="D96" s="266"/>
      <c r="E96" s="266"/>
      <c r="F96" s="274"/>
      <c r="G96" s="275"/>
      <c r="H96" s="276"/>
      <c r="I96" s="272"/>
      <c r="J96" s="273"/>
    </row>
    <row r="97" spans="2:10" ht="22.5" customHeight="1" x14ac:dyDescent="0.25">
      <c r="B97" s="266"/>
      <c r="C97" s="266"/>
      <c r="D97" s="266"/>
      <c r="E97" s="266"/>
      <c r="F97" s="274"/>
      <c r="G97" s="275"/>
      <c r="H97" s="276"/>
      <c r="I97" s="272"/>
      <c r="J97" s="273"/>
    </row>
    <row r="98" spans="2:10" ht="22.5" customHeight="1" x14ac:dyDescent="0.25">
      <c r="B98" s="266"/>
      <c r="C98" s="266"/>
      <c r="D98" s="266"/>
      <c r="E98" s="266"/>
      <c r="F98" s="274"/>
      <c r="G98" s="275"/>
      <c r="H98" s="276"/>
      <c r="I98" s="272"/>
      <c r="J98" s="273"/>
    </row>
    <row r="99" spans="2:10" ht="22.5" customHeight="1" x14ac:dyDescent="0.25">
      <c r="B99" s="266"/>
      <c r="C99" s="266"/>
      <c r="D99" s="266"/>
      <c r="E99" s="266"/>
      <c r="F99" s="274"/>
      <c r="G99" s="275"/>
      <c r="H99" s="276"/>
      <c r="I99" s="272"/>
      <c r="J99" s="273"/>
    </row>
    <row r="100" spans="2:10" ht="22.5" customHeight="1" x14ac:dyDescent="0.25">
      <c r="B100" s="266"/>
      <c r="C100" s="266"/>
      <c r="D100" s="266"/>
      <c r="E100" s="266"/>
      <c r="F100" s="274"/>
      <c r="G100" s="275"/>
      <c r="H100" s="276"/>
      <c r="I100" s="272"/>
      <c r="J100" s="273"/>
    </row>
    <row r="101" spans="2:10" ht="22.5" customHeight="1" x14ac:dyDescent="0.25">
      <c r="B101" s="266"/>
      <c r="C101" s="266"/>
      <c r="D101" s="266"/>
      <c r="E101" s="266"/>
      <c r="F101" s="274"/>
      <c r="G101" s="275"/>
      <c r="H101" s="276"/>
      <c r="I101" s="272"/>
      <c r="J101" s="273"/>
    </row>
    <row r="102" spans="2:10" ht="22.5" customHeight="1" x14ac:dyDescent="0.25">
      <c r="B102" s="266"/>
      <c r="C102" s="266"/>
      <c r="D102" s="266"/>
      <c r="E102" s="266"/>
      <c r="F102" s="274"/>
      <c r="G102" s="275"/>
      <c r="H102" s="276"/>
      <c r="I102" s="272"/>
      <c r="J102" s="273"/>
    </row>
    <row r="103" spans="2:10" ht="22.5" customHeight="1" x14ac:dyDescent="0.25">
      <c r="B103" s="266"/>
      <c r="C103" s="266"/>
      <c r="D103" s="266"/>
      <c r="E103" s="266"/>
      <c r="F103" s="274"/>
      <c r="G103" s="275"/>
      <c r="H103" s="276"/>
      <c r="I103" s="272"/>
      <c r="J103" s="273"/>
    </row>
    <row r="104" spans="2:10" ht="22.5" customHeight="1" x14ac:dyDescent="0.25">
      <c r="B104" s="266"/>
      <c r="C104" s="266"/>
      <c r="D104" s="266"/>
      <c r="E104" s="266"/>
      <c r="F104" s="274"/>
      <c r="G104" s="275"/>
      <c r="H104" s="276"/>
      <c r="I104" s="272"/>
      <c r="J104" s="273"/>
    </row>
    <row r="105" spans="2:10" ht="22.5" customHeight="1" x14ac:dyDescent="0.25">
      <c r="B105" s="266"/>
      <c r="C105" s="266"/>
      <c r="D105" s="266"/>
      <c r="E105" s="266"/>
      <c r="F105" s="274"/>
      <c r="G105" s="275"/>
      <c r="H105" s="276"/>
      <c r="I105" s="272"/>
      <c r="J105" s="273"/>
    </row>
    <row r="106" spans="2:10" ht="22.5" customHeight="1" x14ac:dyDescent="0.25">
      <c r="B106" s="266"/>
      <c r="C106" s="266"/>
      <c r="D106" s="266"/>
      <c r="E106" s="266"/>
      <c r="F106" s="274"/>
      <c r="G106" s="275"/>
      <c r="H106" s="276"/>
      <c r="I106" s="272"/>
      <c r="J106" s="273"/>
    </row>
    <row r="107" spans="2:10" ht="22.5" customHeight="1" x14ac:dyDescent="0.25">
      <c r="B107" s="266"/>
      <c r="C107" s="266"/>
      <c r="D107" s="266"/>
      <c r="E107" s="266"/>
      <c r="F107" s="274"/>
      <c r="G107" s="275"/>
      <c r="H107" s="276"/>
      <c r="I107" s="272"/>
      <c r="J107" s="273"/>
    </row>
    <row r="108" spans="2:10" ht="22.5" customHeight="1" x14ac:dyDescent="0.25">
      <c r="B108" s="266"/>
      <c r="C108" s="266"/>
      <c r="D108" s="266"/>
      <c r="E108" s="266"/>
      <c r="F108" s="274"/>
      <c r="G108" s="275"/>
      <c r="H108" s="276"/>
      <c r="I108" s="272"/>
      <c r="J108" s="273"/>
    </row>
    <row r="109" spans="2:10" ht="22.5" customHeight="1" x14ac:dyDescent="0.25">
      <c r="B109" s="266"/>
      <c r="C109" s="266"/>
      <c r="D109" s="266"/>
      <c r="E109" s="266"/>
      <c r="F109" s="274"/>
      <c r="G109" s="275"/>
      <c r="H109" s="276"/>
      <c r="I109" s="272"/>
      <c r="J109" s="273"/>
    </row>
    <row r="110" spans="2:10" ht="22.5" customHeight="1" x14ac:dyDescent="0.25">
      <c r="B110" s="266"/>
      <c r="C110" s="266"/>
      <c r="D110" s="266"/>
      <c r="E110" s="266"/>
      <c r="F110" s="274"/>
      <c r="G110" s="275"/>
      <c r="H110" s="276"/>
      <c r="I110" s="272"/>
      <c r="J110" s="273"/>
    </row>
    <row r="111" spans="2:10" ht="22.5" customHeight="1" x14ac:dyDescent="0.25">
      <c r="B111" s="266"/>
      <c r="C111" s="266"/>
      <c r="D111" s="266"/>
      <c r="E111" s="266"/>
      <c r="F111" s="274"/>
      <c r="G111" s="275"/>
      <c r="H111" s="276"/>
      <c r="I111" s="272"/>
      <c r="J111" s="273"/>
    </row>
    <row r="112" spans="2:10" ht="22.5" customHeight="1" x14ac:dyDescent="0.25">
      <c r="B112" s="266"/>
      <c r="C112" s="266"/>
      <c r="D112" s="266"/>
      <c r="E112" s="266"/>
      <c r="F112" s="274"/>
      <c r="G112" s="275"/>
      <c r="H112" s="276"/>
      <c r="I112" s="272"/>
      <c r="J112" s="273"/>
    </row>
    <row r="113" spans="2:10" ht="22.5" customHeight="1" x14ac:dyDescent="0.25">
      <c r="B113" s="266"/>
      <c r="C113" s="266"/>
      <c r="D113" s="266"/>
      <c r="E113" s="266"/>
      <c r="F113" s="274"/>
      <c r="G113" s="275"/>
      <c r="H113" s="276"/>
      <c r="I113" s="272"/>
      <c r="J113" s="273"/>
    </row>
    <row r="114" spans="2:10" ht="22.5" customHeight="1" x14ac:dyDescent="0.25">
      <c r="B114" s="266"/>
      <c r="C114" s="266"/>
      <c r="D114" s="266"/>
      <c r="E114" s="266"/>
      <c r="F114" s="274"/>
      <c r="G114" s="275"/>
      <c r="H114" s="276"/>
      <c r="I114" s="272"/>
      <c r="J114" s="273"/>
    </row>
    <row r="115" spans="2:10" ht="22.5" customHeight="1" x14ac:dyDescent="0.25">
      <c r="B115" s="266"/>
      <c r="C115" s="266"/>
      <c r="D115" s="266"/>
      <c r="E115" s="266"/>
      <c r="F115" s="274"/>
      <c r="G115" s="275"/>
      <c r="H115" s="276"/>
      <c r="I115" s="272"/>
      <c r="J115" s="273"/>
    </row>
    <row r="116" spans="2:10" ht="22.5" customHeight="1" x14ac:dyDescent="0.25">
      <c r="B116" s="266"/>
      <c r="C116" s="266"/>
      <c r="D116" s="266"/>
      <c r="E116" s="266"/>
      <c r="F116" s="274"/>
      <c r="G116" s="275"/>
      <c r="H116" s="276"/>
      <c r="I116" s="272"/>
      <c r="J116" s="273"/>
    </row>
    <row r="117" spans="2:10" ht="22.5" customHeight="1" x14ac:dyDescent="0.25">
      <c r="B117" s="266"/>
      <c r="C117" s="266"/>
      <c r="D117" s="266"/>
      <c r="E117" s="266"/>
      <c r="F117" s="274"/>
      <c r="G117" s="275"/>
      <c r="H117" s="276"/>
      <c r="I117" s="272"/>
      <c r="J117" s="273"/>
    </row>
    <row r="118" spans="2:10" ht="22.5" customHeight="1" x14ac:dyDescent="0.25">
      <c r="B118" s="266"/>
      <c r="C118" s="266"/>
      <c r="D118" s="266"/>
      <c r="E118" s="266"/>
      <c r="F118" s="274"/>
      <c r="G118" s="275"/>
      <c r="H118" s="276"/>
      <c r="I118" s="272"/>
      <c r="J118" s="273"/>
    </row>
  </sheetData>
  <mergeCells count="329">
    <mergeCell ref="F118:H118"/>
    <mergeCell ref="I118:J118"/>
    <mergeCell ref="B118:E118"/>
    <mergeCell ref="F19:H19"/>
    <mergeCell ref="F18:J18"/>
    <mergeCell ref="I19:J19"/>
    <mergeCell ref="F20:H20"/>
    <mergeCell ref="I20:J20"/>
    <mergeCell ref="F21:H21"/>
    <mergeCell ref="I21:J21"/>
    <mergeCell ref="F22:H22"/>
    <mergeCell ref="I22:J22"/>
    <mergeCell ref="F23:H23"/>
    <mergeCell ref="I23:J23"/>
    <mergeCell ref="F24:H24"/>
    <mergeCell ref="I24:J24"/>
    <mergeCell ref="F25:H25"/>
    <mergeCell ref="B115:E115"/>
    <mergeCell ref="B116:E116"/>
    <mergeCell ref="B117:E117"/>
    <mergeCell ref="F115:H115"/>
    <mergeCell ref="I115:J115"/>
    <mergeCell ref="F116:H116"/>
    <mergeCell ref="I116:J116"/>
    <mergeCell ref="F117:H117"/>
    <mergeCell ref="I117:J117"/>
    <mergeCell ref="B112:E112"/>
    <mergeCell ref="B113:E113"/>
    <mergeCell ref="B114:E114"/>
    <mergeCell ref="F112:H112"/>
    <mergeCell ref="I112:J112"/>
    <mergeCell ref="F113:H113"/>
    <mergeCell ref="I113:J113"/>
    <mergeCell ref="F114:H114"/>
    <mergeCell ref="I114:J114"/>
    <mergeCell ref="B109:E109"/>
    <mergeCell ref="B110:E110"/>
    <mergeCell ref="B111:E111"/>
    <mergeCell ref="F109:H109"/>
    <mergeCell ref="I109:J109"/>
    <mergeCell ref="F110:H110"/>
    <mergeCell ref="I110:J110"/>
    <mergeCell ref="F111:H111"/>
    <mergeCell ref="I111:J111"/>
    <mergeCell ref="B106:E106"/>
    <mergeCell ref="B107:E107"/>
    <mergeCell ref="B108:E108"/>
    <mergeCell ref="F106:H106"/>
    <mergeCell ref="I106:J106"/>
    <mergeCell ref="F107:H107"/>
    <mergeCell ref="I107:J107"/>
    <mergeCell ref="F108:H108"/>
    <mergeCell ref="I108:J108"/>
    <mergeCell ref="B103:E103"/>
    <mergeCell ref="B104:E104"/>
    <mergeCell ref="B105:E105"/>
    <mergeCell ref="F103:H103"/>
    <mergeCell ref="I103:J103"/>
    <mergeCell ref="F104:H104"/>
    <mergeCell ref="I104:J104"/>
    <mergeCell ref="F105:H105"/>
    <mergeCell ref="I105:J105"/>
    <mergeCell ref="B100:E100"/>
    <mergeCell ref="B101:E101"/>
    <mergeCell ref="B102:E102"/>
    <mergeCell ref="F100:H100"/>
    <mergeCell ref="I100:J100"/>
    <mergeCell ref="F101:H101"/>
    <mergeCell ref="I101:J101"/>
    <mergeCell ref="F102:H102"/>
    <mergeCell ref="I102:J102"/>
    <mergeCell ref="B97:E97"/>
    <mergeCell ref="B98:E98"/>
    <mergeCell ref="B99:E99"/>
    <mergeCell ref="F97:H97"/>
    <mergeCell ref="I97:J97"/>
    <mergeCell ref="F98:H98"/>
    <mergeCell ref="I98:J98"/>
    <mergeCell ref="F99:H99"/>
    <mergeCell ref="I99:J99"/>
    <mergeCell ref="B94:E94"/>
    <mergeCell ref="B95:E95"/>
    <mergeCell ref="B96:E96"/>
    <mergeCell ref="F94:H94"/>
    <mergeCell ref="I94:J94"/>
    <mergeCell ref="F95:H95"/>
    <mergeCell ref="I95:J95"/>
    <mergeCell ref="F96:H96"/>
    <mergeCell ref="I96:J96"/>
    <mergeCell ref="B91:E91"/>
    <mergeCell ref="B92:E92"/>
    <mergeCell ref="B93:E93"/>
    <mergeCell ref="F91:H91"/>
    <mergeCell ref="I91:J91"/>
    <mergeCell ref="F92:H92"/>
    <mergeCell ref="I92:J92"/>
    <mergeCell ref="F93:H93"/>
    <mergeCell ref="I93:J93"/>
    <mergeCell ref="B88:E88"/>
    <mergeCell ref="B89:E89"/>
    <mergeCell ref="B90:E90"/>
    <mergeCell ref="F88:H88"/>
    <mergeCell ref="I88:J88"/>
    <mergeCell ref="F89:H89"/>
    <mergeCell ref="I89:J89"/>
    <mergeCell ref="F90:H90"/>
    <mergeCell ref="I90:J90"/>
    <mergeCell ref="B85:E85"/>
    <mergeCell ref="B86:E86"/>
    <mergeCell ref="B87:E87"/>
    <mergeCell ref="F85:H85"/>
    <mergeCell ref="I85:J85"/>
    <mergeCell ref="F86:H86"/>
    <mergeCell ref="I86:J86"/>
    <mergeCell ref="F87:H87"/>
    <mergeCell ref="I87:J87"/>
    <mergeCell ref="B82:E82"/>
    <mergeCell ref="B83:E83"/>
    <mergeCell ref="B84:E84"/>
    <mergeCell ref="F82:H82"/>
    <mergeCell ref="I82:J82"/>
    <mergeCell ref="F83:H83"/>
    <mergeCell ref="I83:J83"/>
    <mergeCell ref="F84:H84"/>
    <mergeCell ref="I84:J84"/>
    <mergeCell ref="B79:E79"/>
    <mergeCell ref="B80:E80"/>
    <mergeCell ref="B81:E81"/>
    <mergeCell ref="F79:H79"/>
    <mergeCell ref="I79:J79"/>
    <mergeCell ref="F80:H80"/>
    <mergeCell ref="I80:J80"/>
    <mergeCell ref="F81:H81"/>
    <mergeCell ref="I81:J81"/>
    <mergeCell ref="B76:E76"/>
    <mergeCell ref="B77:E77"/>
    <mergeCell ref="B78:E78"/>
    <mergeCell ref="F76:H76"/>
    <mergeCell ref="I76:J76"/>
    <mergeCell ref="F77:H77"/>
    <mergeCell ref="I77:J77"/>
    <mergeCell ref="F78:H78"/>
    <mergeCell ref="I78:J78"/>
    <mergeCell ref="B73:E73"/>
    <mergeCell ref="B74:E74"/>
    <mergeCell ref="B75:E75"/>
    <mergeCell ref="F73:H73"/>
    <mergeCell ref="I73:J73"/>
    <mergeCell ref="F74:H74"/>
    <mergeCell ref="I74:J74"/>
    <mergeCell ref="F75:H75"/>
    <mergeCell ref="I75:J75"/>
    <mergeCell ref="B70:E70"/>
    <mergeCell ref="B71:E71"/>
    <mergeCell ref="B72:E72"/>
    <mergeCell ref="F70:H70"/>
    <mergeCell ref="I70:J70"/>
    <mergeCell ref="F71:H71"/>
    <mergeCell ref="I71:J71"/>
    <mergeCell ref="F72:H72"/>
    <mergeCell ref="I72:J72"/>
    <mergeCell ref="B67:E67"/>
    <mergeCell ref="B68:E68"/>
    <mergeCell ref="B69:E69"/>
    <mergeCell ref="F67:H67"/>
    <mergeCell ref="I67:J67"/>
    <mergeCell ref="F68:H68"/>
    <mergeCell ref="I68:J68"/>
    <mergeCell ref="F69:H69"/>
    <mergeCell ref="I69:J69"/>
    <mergeCell ref="B64:E64"/>
    <mergeCell ref="B65:E65"/>
    <mergeCell ref="B66:E66"/>
    <mergeCell ref="F64:H64"/>
    <mergeCell ref="I64:J64"/>
    <mergeCell ref="F65:H65"/>
    <mergeCell ref="I65:J65"/>
    <mergeCell ref="F66:H66"/>
    <mergeCell ref="I66:J66"/>
    <mergeCell ref="B61:E61"/>
    <mergeCell ref="B62:E62"/>
    <mergeCell ref="B63:E63"/>
    <mergeCell ref="F61:H61"/>
    <mergeCell ref="I61:J61"/>
    <mergeCell ref="F62:H62"/>
    <mergeCell ref="I62:J62"/>
    <mergeCell ref="F63:H63"/>
    <mergeCell ref="I63:J63"/>
    <mergeCell ref="B58:E58"/>
    <mergeCell ref="B59:E59"/>
    <mergeCell ref="B60:E60"/>
    <mergeCell ref="F58:H58"/>
    <mergeCell ref="I58:J58"/>
    <mergeCell ref="F59:H59"/>
    <mergeCell ref="I59:J59"/>
    <mergeCell ref="F60:H60"/>
    <mergeCell ref="I60:J60"/>
    <mergeCell ref="B55:E55"/>
    <mergeCell ref="B56:E56"/>
    <mergeCell ref="B57:E57"/>
    <mergeCell ref="F55:H55"/>
    <mergeCell ref="I55:J55"/>
    <mergeCell ref="F56:H56"/>
    <mergeCell ref="I56:J56"/>
    <mergeCell ref="F57:H57"/>
    <mergeCell ref="I57:J57"/>
    <mergeCell ref="B52:E52"/>
    <mergeCell ref="B53:E53"/>
    <mergeCell ref="B54:E54"/>
    <mergeCell ref="F52:H52"/>
    <mergeCell ref="I52:J52"/>
    <mergeCell ref="F53:H53"/>
    <mergeCell ref="I53:J53"/>
    <mergeCell ref="F54:H54"/>
    <mergeCell ref="I54:J54"/>
    <mergeCell ref="B49:E49"/>
    <mergeCell ref="B50:E50"/>
    <mergeCell ref="B51:E51"/>
    <mergeCell ref="F49:H49"/>
    <mergeCell ref="I49:J49"/>
    <mergeCell ref="F50:H50"/>
    <mergeCell ref="I50:J50"/>
    <mergeCell ref="F51:H51"/>
    <mergeCell ref="I51:J51"/>
    <mergeCell ref="B46:E46"/>
    <mergeCell ref="B47:E47"/>
    <mergeCell ref="B48:E48"/>
    <mergeCell ref="F46:H46"/>
    <mergeCell ref="I46:J46"/>
    <mergeCell ref="F47:H47"/>
    <mergeCell ref="I47:J47"/>
    <mergeCell ref="F48:H48"/>
    <mergeCell ref="I48:J48"/>
    <mergeCell ref="B43:E43"/>
    <mergeCell ref="B44:E44"/>
    <mergeCell ref="B45:E45"/>
    <mergeCell ref="F43:H43"/>
    <mergeCell ref="I43:J43"/>
    <mergeCell ref="F44:H44"/>
    <mergeCell ref="I44:J44"/>
    <mergeCell ref="F45:H45"/>
    <mergeCell ref="I45:J45"/>
    <mergeCell ref="B40:E40"/>
    <mergeCell ref="B41:E41"/>
    <mergeCell ref="B42:E42"/>
    <mergeCell ref="F40:H40"/>
    <mergeCell ref="I40:J40"/>
    <mergeCell ref="F41:H41"/>
    <mergeCell ref="I41:J41"/>
    <mergeCell ref="F42:H42"/>
    <mergeCell ref="I42:J42"/>
    <mergeCell ref="B37:E37"/>
    <mergeCell ref="B38:E38"/>
    <mergeCell ref="B39:E39"/>
    <mergeCell ref="F37:H37"/>
    <mergeCell ref="I37:J37"/>
    <mergeCell ref="F38:H38"/>
    <mergeCell ref="I38:J38"/>
    <mergeCell ref="F39:H39"/>
    <mergeCell ref="I39:J39"/>
    <mergeCell ref="B34:E34"/>
    <mergeCell ref="B35:E35"/>
    <mergeCell ref="B36:E36"/>
    <mergeCell ref="F34:H34"/>
    <mergeCell ref="I34:J34"/>
    <mergeCell ref="F35:H35"/>
    <mergeCell ref="I35:J35"/>
    <mergeCell ref="F36:H36"/>
    <mergeCell ref="I36:J36"/>
    <mergeCell ref="B31:E31"/>
    <mergeCell ref="B32:E32"/>
    <mergeCell ref="B33:E33"/>
    <mergeCell ref="F31:H31"/>
    <mergeCell ref="I31:J31"/>
    <mergeCell ref="F32:H32"/>
    <mergeCell ref="I32:J32"/>
    <mergeCell ref="F33:H33"/>
    <mergeCell ref="I33:J33"/>
    <mergeCell ref="B28:E28"/>
    <mergeCell ref="B29:E29"/>
    <mergeCell ref="B30:E30"/>
    <mergeCell ref="F28:H28"/>
    <mergeCell ref="I28:J28"/>
    <mergeCell ref="F29:H29"/>
    <mergeCell ref="I29:J29"/>
    <mergeCell ref="F30:H30"/>
    <mergeCell ref="I30:J30"/>
    <mergeCell ref="B25:E25"/>
    <mergeCell ref="B26:E26"/>
    <mergeCell ref="B27:E27"/>
    <mergeCell ref="I25:J25"/>
    <mergeCell ref="F26:H26"/>
    <mergeCell ref="I26:J26"/>
    <mergeCell ref="F27:H27"/>
    <mergeCell ref="I27:J27"/>
    <mergeCell ref="B22:E22"/>
    <mergeCell ref="B23:E23"/>
    <mergeCell ref="B24:E24"/>
    <mergeCell ref="B7:E7"/>
    <mergeCell ref="B8:E8"/>
    <mergeCell ref="B9:E9"/>
    <mergeCell ref="B2:Q4"/>
    <mergeCell ref="B15:E15"/>
    <mergeCell ref="B10:E10"/>
    <mergeCell ref="F10:G10"/>
    <mergeCell ref="H10:I10"/>
    <mergeCell ref="J10:K10"/>
    <mergeCell ref="P10:Q10"/>
    <mergeCell ref="B11:E11"/>
    <mergeCell ref="B12:E12"/>
    <mergeCell ref="B13:E13"/>
    <mergeCell ref="B5:E5"/>
    <mergeCell ref="F5:G5"/>
    <mergeCell ref="B6:E6"/>
    <mergeCell ref="F6:G6"/>
    <mergeCell ref="H6:I6"/>
    <mergeCell ref="J6:K6"/>
    <mergeCell ref="L6:M6"/>
    <mergeCell ref="N6:O6"/>
    <mergeCell ref="P6:Q6"/>
    <mergeCell ref="B14:E14"/>
    <mergeCell ref="L10:M10"/>
    <mergeCell ref="N10:O10"/>
    <mergeCell ref="B16:E16"/>
    <mergeCell ref="B17:E17"/>
    <mergeCell ref="B18:E18"/>
    <mergeCell ref="B19:E19"/>
    <mergeCell ref="B20:E20"/>
    <mergeCell ref="B21:E21"/>
  </mergeCells>
  <conditionalFormatting sqref="F7:F9 F11:F17 H7:H9 J7:J9 L7:L9 N7:N9 P7:P9">
    <cfRule type="cellIs" dxfId="237" priority="55" operator="equal">
      <formula>"Default"</formula>
    </cfRule>
    <cfRule type="cellIs" dxfId="236" priority="56" operator="equal">
      <formula>"Bloquear"</formula>
    </cfRule>
    <cfRule type="cellIs" dxfId="235" priority="57" operator="equal">
      <formula>"Permitir"</formula>
    </cfRule>
  </conditionalFormatting>
  <conditionalFormatting sqref="H11:H17">
    <cfRule type="cellIs" dxfId="234" priority="37" operator="equal">
      <formula>"Default"</formula>
    </cfRule>
    <cfRule type="cellIs" dxfId="233" priority="38" operator="equal">
      <formula>"Bloquear"</formula>
    </cfRule>
    <cfRule type="cellIs" dxfId="232" priority="39" operator="equal">
      <formula>"Permitir"</formula>
    </cfRule>
  </conditionalFormatting>
  <conditionalFormatting sqref="J11:J17">
    <cfRule type="cellIs" dxfId="219" priority="10" operator="equal">
      <formula>"Default"</formula>
    </cfRule>
    <cfRule type="cellIs" dxfId="218" priority="11" operator="equal">
      <formula>"Bloquear"</formula>
    </cfRule>
    <cfRule type="cellIs" dxfId="217" priority="12" operator="equal">
      <formula>"Permitir"</formula>
    </cfRule>
  </conditionalFormatting>
  <conditionalFormatting sqref="L11:L17">
    <cfRule type="cellIs" dxfId="216" priority="7" operator="equal">
      <formula>"Default"</formula>
    </cfRule>
    <cfRule type="cellIs" dxfId="215" priority="8" operator="equal">
      <formula>"Bloquear"</formula>
    </cfRule>
    <cfRule type="cellIs" dxfId="214" priority="9" operator="equal">
      <formula>"Permitir"</formula>
    </cfRule>
  </conditionalFormatting>
  <conditionalFormatting sqref="N11:N17">
    <cfRule type="cellIs" dxfId="213" priority="4" operator="equal">
      <formula>"Default"</formula>
    </cfRule>
    <cfRule type="cellIs" dxfId="212" priority="5" operator="equal">
      <formula>"Bloquear"</formula>
    </cfRule>
    <cfRule type="cellIs" dxfId="211" priority="6" operator="equal">
      <formula>"Permitir"</formula>
    </cfRule>
  </conditionalFormatting>
  <conditionalFormatting sqref="P11:P17">
    <cfRule type="cellIs" dxfId="210" priority="1" operator="equal">
      <formula>"Default"</formula>
    </cfRule>
    <cfRule type="cellIs" dxfId="209" priority="2" operator="equal">
      <formula>"Bloquear"</formula>
    </cfRule>
    <cfRule type="cellIs" dxfId="208" priority="3" operator="equal">
      <formula>"Permitir"</formula>
    </cfRule>
  </conditionalFormatting>
  <dataValidations count="10">
    <dataValidation allowBlank="1" showInputMessage="1" showErrorMessage="1" prompt="Seleccione un grupo de la lista" sqref="H5 J5 L5 N5 P5" xr:uid="{00000000-0002-0000-1500-000000000000}"/>
    <dataValidation allowBlank="1" showInputMessage="1" showErrorMessage="1" prompt="Bloquea o Permite dominios" sqref="F18" xr:uid="{00000000-0002-0000-1500-000001000000}"/>
    <dataValidation type="list" allowBlank="1" showInputMessage="1" showErrorMessage="1" sqref="F6:Q6" xr:uid="{00000000-0002-0000-1500-000002000000}">
      <formula1>spm</formula1>
    </dataValidation>
    <dataValidation type="list" allowBlank="1" showInputMessage="1" showErrorMessage="1" sqref="G7:G9" xr:uid="{00000000-0002-0000-1500-000003000000}">
      <formula1>IF(F$6="Custom",spma,"")</formula1>
    </dataValidation>
    <dataValidation type="list" allowBlank="1" showInputMessage="1" showErrorMessage="1" prompt="Selecciona una opción" sqref="I7:I9 K7:K9 M7:M9 O7:O9 Q7:Q9" xr:uid="{00000000-0002-0000-1500-000004000000}">
      <formula1>IF(H$6="Custom",spma,"")</formula1>
    </dataValidation>
    <dataValidation type="list" allowBlank="1" showInputMessage="1" showErrorMessage="1" sqref="F10:Q10" xr:uid="{00000000-0002-0000-1500-000005000000}">
      <formula1>spmb</formula1>
    </dataValidation>
    <dataValidation type="list" allowBlank="1" showInputMessage="1" showErrorMessage="1" sqref="G11:G17" xr:uid="{00000000-0002-0000-1500-000006000000}">
      <formula1>IF(F$10="Custom",spmc,"")</formula1>
    </dataValidation>
    <dataValidation type="list" allowBlank="1" showInputMessage="1" showErrorMessage="1" prompt="Selecciona una opción" sqref="I11:I17 K11:K17 M11:M17 O11:O17 Q11:Q17" xr:uid="{00000000-0002-0000-1500-000007000000}">
      <formula1>IF(H$10="Custom",spmc,"")</formula1>
    </dataValidation>
    <dataValidation allowBlank="1" showInputMessage="1" showErrorMessage="1" prompt="Bloquea correos si se encuentra una coincidencia" sqref="B18:E18" xr:uid="{00000000-0002-0000-1500-000008000000}"/>
    <dataValidation type="list" allowBlank="1" showInputMessage="1" showErrorMessage="1" prompt="Selecciona una opción" sqref="I19:I118" xr:uid="{00000000-0002-0000-1500-000009000000}">
      <formula1>subcategoria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1500-00000A000000}">
          <x14:formula1>
            <xm:f>OFFSET('Grupos IP'!$B$5:$D$5,1,0,COUNTA('Grupos IP'!$B$6:$D$24),1)</xm:f>
          </x14:formula1>
          <xm:sqref>I5 K5 M5 O5 Q5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"/>
  <dimension ref="A1:R16"/>
  <sheetViews>
    <sheetView workbookViewId="0">
      <selection activeCell="S4" sqref="S4"/>
    </sheetView>
  </sheetViews>
  <sheetFormatPr defaultColWidth="8.5703125" defaultRowHeight="22.5" customHeight="1" x14ac:dyDescent="0.25"/>
  <cols>
    <col min="1" max="1" width="5.140625" style="1" customWidth="1"/>
    <col min="2" max="6" width="8.5703125" style="1"/>
    <col min="7" max="7" width="21.42578125" style="1" customWidth="1"/>
    <col min="8" max="8" width="5.7109375" style="1" customWidth="1"/>
    <col min="9" max="9" width="21.42578125" style="1" customWidth="1"/>
    <col min="10" max="10" width="5.7109375" style="1" customWidth="1"/>
    <col min="11" max="11" width="21.42578125" style="1" customWidth="1"/>
    <col min="12" max="12" width="5.7109375" style="1" customWidth="1"/>
    <col min="13" max="13" width="21.42578125" style="1" customWidth="1"/>
    <col min="14" max="14" width="5.7109375" style="1" customWidth="1"/>
    <col min="15" max="15" width="21.42578125" style="1" customWidth="1"/>
    <col min="16" max="16" width="5.7109375" style="1" customWidth="1"/>
    <col min="17" max="17" width="21.42578125" style="1" customWidth="1"/>
    <col min="18" max="18" width="5.7109375" style="1" customWidth="1"/>
    <col min="19" max="16384" width="8.5703125" style="1"/>
  </cols>
  <sheetData>
    <row r="1" spans="1:18" ht="4.5" customHeight="1" x14ac:dyDescent="0.25"/>
    <row r="2" spans="1:18" ht="22.5" customHeight="1" x14ac:dyDescent="0.25">
      <c r="B2" s="123" t="s">
        <v>126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26.25" x14ac:dyDescent="0.4">
      <c r="A5" s="76" t="s">
        <v>297</v>
      </c>
      <c r="B5" s="288" t="s">
        <v>424</v>
      </c>
      <c r="C5" s="288"/>
      <c r="D5" s="288"/>
      <c r="E5" s="288"/>
      <c r="F5" s="288"/>
      <c r="G5" s="156" t="s">
        <v>125</v>
      </c>
      <c r="H5" s="157"/>
      <c r="I5" s="85" t="str">
        <f>IF(J5="","          GROUP",J5)</f>
        <v xml:space="preserve">          GROUP</v>
      </c>
      <c r="J5" s="93"/>
      <c r="K5" s="85" t="str">
        <f>IF(L5="","          GROUP",L5)</f>
        <v xml:space="preserve">          GROUP</v>
      </c>
      <c r="L5" s="93"/>
      <c r="M5" s="85" t="str">
        <f>IF(N5="","          GROUP",N5)</f>
        <v xml:space="preserve">          GROUP</v>
      </c>
      <c r="N5" s="93"/>
      <c r="O5" s="85" t="str">
        <f>IF(P5="","          GROUP",P5)</f>
        <v xml:space="preserve">          GROUP</v>
      </c>
      <c r="P5" s="93"/>
      <c r="Q5" s="85" t="str">
        <f>IF(R5="","          GROUP",R5)</f>
        <v xml:space="preserve">          GROUP</v>
      </c>
      <c r="R5" s="93"/>
    </row>
    <row r="6" spans="1:18" ht="22.5" customHeight="1" x14ac:dyDescent="0.25">
      <c r="B6" s="132" t="s">
        <v>147</v>
      </c>
      <c r="C6" s="132"/>
      <c r="D6" s="132"/>
      <c r="E6" s="132"/>
      <c r="F6" s="132"/>
      <c r="G6" s="289" t="s">
        <v>371</v>
      </c>
      <c r="H6" s="290"/>
      <c r="I6" s="282" t="s">
        <v>95</v>
      </c>
      <c r="J6" s="283"/>
      <c r="K6" s="282" t="s">
        <v>95</v>
      </c>
      <c r="L6" s="283"/>
      <c r="M6" s="282" t="s">
        <v>95</v>
      </c>
      <c r="N6" s="283"/>
      <c r="O6" s="282" t="s">
        <v>95</v>
      </c>
      <c r="P6" s="283"/>
      <c r="Q6" s="282" t="s">
        <v>95</v>
      </c>
      <c r="R6" s="283"/>
    </row>
    <row r="7" spans="1:18" ht="22.5" customHeight="1" x14ac:dyDescent="0.25">
      <c r="B7" s="286" t="s">
        <v>151</v>
      </c>
      <c r="C7" s="287"/>
      <c r="D7" s="287"/>
      <c r="E7" s="287"/>
      <c r="F7" s="287"/>
      <c r="G7" s="35" t="str">
        <f>IF(G$6="Block All","Block",IF(G$6="Monitor All","Monitor",IF(H7="Monitor","Monitor",IF(H7="Block","Block",""))))</f>
        <v>Block</v>
      </c>
      <c r="H7" s="36"/>
      <c r="I7" s="35" t="str">
        <f>IF(I$6="Block All","Block",IF(I$6="Monitor All","Monitor",IF(J7="Monitor","Monitor",IF(J7="Block","Block",IF(I$6="Default","Block","")))))</f>
        <v/>
      </c>
      <c r="J7" s="37"/>
      <c r="K7" s="35" t="str">
        <f>IF(K$6="Block All","Block",IF(K$6="Monitor All","Monitor",IF(L7="Monitor","Monitor",IF(L7="Block","Block",IF(K$6="Default","Block","")))))</f>
        <v/>
      </c>
      <c r="L7" s="37"/>
      <c r="M7" s="35" t="str">
        <f>IF(M$6="Block All","Block",IF(M$6="Monitor All","Monitor",IF(N7="Monitor","Monitor",IF(N7="Block","Block",IF(M$6="Default","Block","")))))</f>
        <v/>
      </c>
      <c r="N7" s="37"/>
      <c r="O7" s="35" t="str">
        <f>IF(O$6="Block All","Block",IF(O$6="Monitor All","Monitor",IF(P7="Monitor","Monitor",IF(P7="Block","Block",IF(O$6="Default","Block","")))))</f>
        <v/>
      </c>
      <c r="P7" s="37"/>
      <c r="Q7" s="35" t="str">
        <f>IF(Q$6="Block All","Block",IF(Q$6="Monitor All","Monitor",IF(R7="Monitor","Monitor",IF(R7="Block","Block",IF(Q$6="Default","Block","")))))</f>
        <v/>
      </c>
      <c r="R7" s="37"/>
    </row>
    <row r="8" spans="1:18" ht="22.5" customHeight="1" x14ac:dyDescent="0.25">
      <c r="B8" s="286" t="s">
        <v>152</v>
      </c>
      <c r="C8" s="287"/>
      <c r="D8" s="287"/>
      <c r="E8" s="287"/>
      <c r="F8" s="287"/>
      <c r="G8" s="35" t="str">
        <f t="shared" ref="G8:G12" si="0">IF(G$6="Block All","Block",IF(G$6="Monitor All","Monitor",IF(H8="Monitor","Monitor",IF(H8="Block","Block",""))))</f>
        <v>Block</v>
      </c>
      <c r="H8" s="38"/>
      <c r="I8" s="35" t="str">
        <f t="shared" ref="I8:K12" si="1">IF(I$6="Block All","Block",IF(I$6="Monitor All","Monitor",IF(J8="Monitor","Monitor",IF(J8="Block","Block",IF(I$6="Default","Block","")))))</f>
        <v/>
      </c>
      <c r="J8" s="37"/>
      <c r="K8" s="35" t="str">
        <f t="shared" si="1"/>
        <v/>
      </c>
      <c r="L8" s="37"/>
      <c r="M8" s="35" t="str">
        <f t="shared" ref="M8" si="2">IF(M$6="Block All","Block",IF(M$6="Monitor All","Monitor",IF(N8="Monitor","Monitor",IF(N8="Block","Block",IF(M$6="Default","Block","")))))</f>
        <v/>
      </c>
      <c r="N8" s="37"/>
      <c r="O8" s="35" t="str">
        <f t="shared" ref="O8" si="3">IF(O$6="Block All","Block",IF(O$6="Monitor All","Monitor",IF(P8="Monitor","Monitor",IF(P8="Block","Block",IF(O$6="Default","Block","")))))</f>
        <v/>
      </c>
      <c r="P8" s="37"/>
      <c r="Q8" s="35" t="str">
        <f t="shared" ref="Q8" si="4">IF(Q$6="Block All","Block",IF(Q$6="Monitor All","Monitor",IF(R8="Monitor","Monitor",IF(R8="Block","Block",IF(Q$6="Default","Block","")))))</f>
        <v/>
      </c>
      <c r="R8" s="37"/>
    </row>
    <row r="9" spans="1:18" ht="22.5" customHeight="1" x14ac:dyDescent="0.25">
      <c r="B9" s="286" t="s">
        <v>153</v>
      </c>
      <c r="C9" s="287"/>
      <c r="D9" s="287"/>
      <c r="E9" s="287"/>
      <c r="F9" s="287"/>
      <c r="G9" s="35" t="str">
        <f t="shared" si="0"/>
        <v>Block</v>
      </c>
      <c r="H9" s="38"/>
      <c r="I9" s="35" t="str">
        <f t="shared" si="1"/>
        <v/>
      </c>
      <c r="J9" s="37"/>
      <c r="K9" s="35" t="str">
        <f t="shared" si="1"/>
        <v/>
      </c>
      <c r="L9" s="37"/>
      <c r="M9" s="35" t="str">
        <f t="shared" ref="M9" si="5">IF(M$6="Block All","Block",IF(M$6="Monitor All","Monitor",IF(N9="Monitor","Monitor",IF(N9="Block","Block",IF(M$6="Default","Block","")))))</f>
        <v/>
      </c>
      <c r="N9" s="37"/>
      <c r="O9" s="35" t="str">
        <f t="shared" ref="O9" si="6">IF(O$6="Block All","Block",IF(O$6="Monitor All","Monitor",IF(P9="Monitor","Monitor",IF(P9="Block","Block",IF(O$6="Default","Block","")))))</f>
        <v/>
      </c>
      <c r="P9" s="37"/>
      <c r="Q9" s="35" t="str">
        <f t="shared" ref="Q9" si="7">IF(Q$6="Block All","Block",IF(Q$6="Monitor All","Monitor",IF(R9="Monitor","Monitor",IF(R9="Block","Block",IF(Q$6="Default","Block","")))))</f>
        <v/>
      </c>
      <c r="R9" s="37"/>
    </row>
    <row r="10" spans="1:18" ht="22.5" customHeight="1" x14ac:dyDescent="0.25">
      <c r="B10" s="286" t="s">
        <v>154</v>
      </c>
      <c r="C10" s="287"/>
      <c r="D10" s="287"/>
      <c r="E10" s="287"/>
      <c r="F10" s="287"/>
      <c r="G10" s="35" t="str">
        <f t="shared" si="0"/>
        <v>Block</v>
      </c>
      <c r="H10" s="38"/>
      <c r="I10" s="35" t="str">
        <f t="shared" si="1"/>
        <v/>
      </c>
      <c r="J10" s="37"/>
      <c r="K10" s="35" t="str">
        <f t="shared" si="1"/>
        <v/>
      </c>
      <c r="L10" s="37"/>
      <c r="M10" s="35" t="str">
        <f t="shared" ref="M10" si="8">IF(M$6="Block All","Block",IF(M$6="Monitor All","Monitor",IF(N10="Monitor","Monitor",IF(N10="Block","Block",IF(M$6="Default","Block","")))))</f>
        <v/>
      </c>
      <c r="N10" s="37"/>
      <c r="O10" s="35" t="str">
        <f t="shared" ref="O10" si="9">IF(O$6="Block All","Block",IF(O$6="Monitor All","Monitor",IF(P10="Monitor","Monitor",IF(P10="Block","Block",IF(O$6="Default","Block","")))))</f>
        <v/>
      </c>
      <c r="P10" s="37"/>
      <c r="Q10" s="35" t="str">
        <f t="shared" ref="Q10" si="10">IF(Q$6="Block All","Block",IF(Q$6="Monitor All","Monitor",IF(R10="Monitor","Monitor",IF(R10="Block","Block",IF(Q$6="Default","Block","")))))</f>
        <v/>
      </c>
      <c r="R10" s="37"/>
    </row>
    <row r="11" spans="1:18" ht="22.5" customHeight="1" x14ac:dyDescent="0.25">
      <c r="B11" s="286" t="s">
        <v>155</v>
      </c>
      <c r="C11" s="287"/>
      <c r="D11" s="287"/>
      <c r="E11" s="287"/>
      <c r="F11" s="287"/>
      <c r="G11" s="35" t="str">
        <f t="shared" si="0"/>
        <v>Block</v>
      </c>
      <c r="H11" s="38"/>
      <c r="I11" s="35" t="str">
        <f t="shared" si="1"/>
        <v/>
      </c>
      <c r="J11" s="37"/>
      <c r="K11" s="35" t="str">
        <f t="shared" si="1"/>
        <v/>
      </c>
      <c r="L11" s="37"/>
      <c r="M11" s="35" t="str">
        <f t="shared" ref="M11" si="11">IF(M$6="Block All","Block",IF(M$6="Monitor All","Monitor",IF(N11="Monitor","Monitor",IF(N11="Block","Block",IF(M$6="Default","Block","")))))</f>
        <v/>
      </c>
      <c r="N11" s="37"/>
      <c r="O11" s="35" t="str">
        <f t="shared" ref="O11" si="12">IF(O$6="Block All","Block",IF(O$6="Monitor All","Monitor",IF(P11="Monitor","Monitor",IF(P11="Block","Block",IF(O$6="Default","Block","")))))</f>
        <v/>
      </c>
      <c r="P11" s="37"/>
      <c r="Q11" s="35" t="str">
        <f t="shared" ref="Q11" si="13">IF(Q$6="Block All","Block",IF(Q$6="Monitor All","Monitor",IF(R11="Monitor","Monitor",IF(R11="Block","Block",IF(Q$6="Default","Block","")))))</f>
        <v/>
      </c>
      <c r="R11" s="37"/>
    </row>
    <row r="12" spans="1:18" ht="22.5" customHeight="1" x14ac:dyDescent="0.25">
      <c r="B12" s="286" t="s">
        <v>156</v>
      </c>
      <c r="C12" s="287"/>
      <c r="D12" s="287"/>
      <c r="E12" s="287"/>
      <c r="F12" s="287"/>
      <c r="G12" s="35" t="str">
        <f t="shared" si="0"/>
        <v>Block</v>
      </c>
      <c r="H12" s="39"/>
      <c r="I12" s="35" t="str">
        <f t="shared" si="1"/>
        <v/>
      </c>
      <c r="J12" s="37"/>
      <c r="K12" s="35" t="str">
        <f t="shared" si="1"/>
        <v/>
      </c>
      <c r="L12" s="37"/>
      <c r="M12" s="35" t="str">
        <f t="shared" ref="M12" si="14">IF(M$6="Block All","Block",IF(M$6="Monitor All","Monitor",IF(N12="Monitor","Monitor",IF(N12="Block","Block",IF(M$6="Default","Block","")))))</f>
        <v/>
      </c>
      <c r="N12" s="37"/>
      <c r="O12" s="35" t="str">
        <f t="shared" ref="O12" si="15">IF(O$6="Block All","Block",IF(O$6="Monitor All","Monitor",IF(P12="Monitor","Monitor",IF(P12="Block","Block",IF(O$6="Default","Block","")))))</f>
        <v/>
      </c>
      <c r="P12" s="37"/>
      <c r="Q12" s="35" t="str">
        <f t="shared" ref="Q12" si="16">IF(Q$6="Block All","Block",IF(Q$6="Monitor All","Monitor",IF(R12="Monitor","Monitor",IF(R12="Block","Block",IF(Q$6="Default","Block","")))))</f>
        <v/>
      </c>
      <c r="R12" s="37"/>
    </row>
    <row r="13" spans="1:18" ht="22.5" customHeight="1" x14ac:dyDescent="0.25">
      <c r="B13" s="284" t="s">
        <v>425</v>
      </c>
      <c r="C13" s="285"/>
      <c r="D13" s="285"/>
      <c r="E13" s="285"/>
      <c r="F13" s="285"/>
      <c r="G13" s="291" t="s">
        <v>395</v>
      </c>
      <c r="H13" s="292"/>
      <c r="I13" s="293" t="s">
        <v>395</v>
      </c>
      <c r="J13" s="294"/>
      <c r="K13" s="293" t="s">
        <v>395</v>
      </c>
      <c r="L13" s="294"/>
      <c r="M13" s="293" t="s">
        <v>395</v>
      </c>
      <c r="N13" s="294"/>
      <c r="O13" s="293" t="s">
        <v>395</v>
      </c>
      <c r="P13" s="294"/>
      <c r="Q13" s="293" t="s">
        <v>395</v>
      </c>
      <c r="R13" s="295"/>
    </row>
    <row r="14" spans="1:18" ht="22.5" customHeight="1" x14ac:dyDescent="0.25">
      <c r="B14" s="284" t="s">
        <v>148</v>
      </c>
      <c r="C14" s="285"/>
      <c r="D14" s="285"/>
      <c r="E14" s="285"/>
      <c r="F14" s="285"/>
      <c r="G14" s="279"/>
      <c r="H14" s="280"/>
      <c r="I14" s="277"/>
      <c r="J14" s="281"/>
      <c r="K14" s="277"/>
      <c r="L14" s="281"/>
      <c r="M14" s="277"/>
      <c r="N14" s="281"/>
      <c r="O14" s="277"/>
      <c r="P14" s="281"/>
      <c r="Q14" s="277"/>
      <c r="R14" s="278"/>
    </row>
    <row r="15" spans="1:18" ht="22.5" customHeight="1" x14ac:dyDescent="0.25">
      <c r="B15" s="284" t="s">
        <v>149</v>
      </c>
      <c r="C15" s="285"/>
      <c r="D15" s="285"/>
      <c r="E15" s="285"/>
      <c r="F15" s="285"/>
      <c r="G15" s="279"/>
      <c r="H15" s="280"/>
      <c r="I15" s="277"/>
      <c r="J15" s="281"/>
      <c r="K15" s="277"/>
      <c r="L15" s="281"/>
      <c r="M15" s="277"/>
      <c r="N15" s="281"/>
      <c r="O15" s="277"/>
      <c r="P15" s="281"/>
      <c r="Q15" s="277"/>
      <c r="R15" s="278"/>
    </row>
    <row r="16" spans="1:18" ht="22.5" customHeight="1" x14ac:dyDescent="0.25">
      <c r="B16" s="284" t="s">
        <v>150</v>
      </c>
      <c r="C16" s="285"/>
      <c r="D16" s="285"/>
      <c r="E16" s="285"/>
      <c r="F16" s="285"/>
      <c r="G16" s="279"/>
      <c r="H16" s="280"/>
      <c r="I16" s="277"/>
      <c r="J16" s="281"/>
      <c r="K16" s="277"/>
      <c r="L16" s="281"/>
      <c r="M16" s="277"/>
      <c r="N16" s="281"/>
      <c r="O16" s="277"/>
      <c r="P16" s="281"/>
      <c r="Q16" s="277"/>
      <c r="R16" s="278"/>
    </row>
  </sheetData>
  <sheetProtection algorithmName="SHA-512" hashValue="5AOra4OffrdrvDk3E+xtGx4VmOpL/h9ga3JN4WtbUaQ7aEb1r5GZglD2WD39e2sCZ21UV/5BV5SVcUooAf7thA==" saltValue="cebkEPWTI/ISVdvtjzphxg==" spinCount="100000" sheet="1" objects="1" scenarios="1"/>
  <mergeCells count="44">
    <mergeCell ref="B2:R4"/>
    <mergeCell ref="B5:F5"/>
    <mergeCell ref="G5:H5"/>
    <mergeCell ref="B6:F6"/>
    <mergeCell ref="B13:F13"/>
    <mergeCell ref="G6:H6"/>
    <mergeCell ref="I6:J6"/>
    <mergeCell ref="K6:L6"/>
    <mergeCell ref="Q6:R6"/>
    <mergeCell ref="G13:H13"/>
    <mergeCell ref="I13:J13"/>
    <mergeCell ref="K13:L13"/>
    <mergeCell ref="M13:N13"/>
    <mergeCell ref="O13:P13"/>
    <mergeCell ref="Q13:R13"/>
    <mergeCell ref="M6:N6"/>
    <mergeCell ref="B14:F14"/>
    <mergeCell ref="B15:F15"/>
    <mergeCell ref="B16:F16"/>
    <mergeCell ref="B7:F7"/>
    <mergeCell ref="B8:F8"/>
    <mergeCell ref="B9:F9"/>
    <mergeCell ref="B10:F10"/>
    <mergeCell ref="B11:F11"/>
    <mergeCell ref="B12:F12"/>
    <mergeCell ref="O6:P6"/>
    <mergeCell ref="Q14:R14"/>
    <mergeCell ref="G15:H15"/>
    <mergeCell ref="I15:J15"/>
    <mergeCell ref="K15:L15"/>
    <mergeCell ref="M15:N15"/>
    <mergeCell ref="O15:P15"/>
    <mergeCell ref="Q15:R15"/>
    <mergeCell ref="G14:H14"/>
    <mergeCell ref="I14:J14"/>
    <mergeCell ref="K14:L14"/>
    <mergeCell ref="M14:N14"/>
    <mergeCell ref="O14:P14"/>
    <mergeCell ref="Q16:R16"/>
    <mergeCell ref="G16:H16"/>
    <mergeCell ref="I16:J16"/>
    <mergeCell ref="K16:L16"/>
    <mergeCell ref="M16:N16"/>
    <mergeCell ref="O16:P16"/>
  </mergeCells>
  <conditionalFormatting sqref="B6">
    <cfRule type="cellIs" dxfId="207" priority="31" operator="equal">
      <formula>"Permitir Todo"</formula>
    </cfRule>
    <cfRule type="cellIs" dxfId="206" priority="32" operator="equal">
      <formula>"Bloquear Todo"</formula>
    </cfRule>
    <cfRule type="cellIs" dxfId="205" priority="33" operator="equal">
      <formula>"Bloquear"</formula>
    </cfRule>
    <cfRule type="cellIs" dxfId="204" priority="34" operator="equal">
      <formula>"Permitir"</formula>
    </cfRule>
  </conditionalFormatting>
  <conditionalFormatting sqref="B13">
    <cfRule type="cellIs" dxfId="203" priority="27" operator="equal">
      <formula>"Permitir Todo"</formula>
    </cfRule>
    <cfRule type="cellIs" dxfId="202" priority="28" operator="equal">
      <formula>"Bloquear Todo"</formula>
    </cfRule>
    <cfRule type="cellIs" dxfId="201" priority="29" operator="equal">
      <formula>"Bloquear"</formula>
    </cfRule>
    <cfRule type="cellIs" dxfId="200" priority="30" operator="equal">
      <formula>"Permitir"</formula>
    </cfRule>
  </conditionalFormatting>
  <conditionalFormatting sqref="B14:B16">
    <cfRule type="cellIs" dxfId="199" priority="23" operator="equal">
      <formula>"Permitir Todo"</formula>
    </cfRule>
    <cfRule type="cellIs" dxfId="198" priority="24" operator="equal">
      <formula>"Bloquear Todo"</formula>
    </cfRule>
    <cfRule type="cellIs" dxfId="197" priority="25" operator="equal">
      <formula>"Bloquear"</formula>
    </cfRule>
    <cfRule type="cellIs" dxfId="196" priority="26" operator="equal">
      <formula>"Permitir"</formula>
    </cfRule>
  </conditionalFormatting>
  <conditionalFormatting sqref="B7">
    <cfRule type="cellIs" dxfId="195" priority="19" operator="equal">
      <formula>"Permitir Todo"</formula>
    </cfRule>
    <cfRule type="cellIs" dxfId="194" priority="20" operator="equal">
      <formula>"Bloquear Todo"</formula>
    </cfRule>
    <cfRule type="cellIs" dxfId="193" priority="21" operator="equal">
      <formula>"Bloquear"</formula>
    </cfRule>
    <cfRule type="cellIs" dxfId="192" priority="22" operator="equal">
      <formula>"Permitir"</formula>
    </cfRule>
  </conditionalFormatting>
  <conditionalFormatting sqref="B8:B12">
    <cfRule type="cellIs" dxfId="191" priority="11" operator="equal">
      <formula>"Permitir Todo"</formula>
    </cfRule>
    <cfRule type="cellIs" dxfId="190" priority="12" operator="equal">
      <formula>"Bloquear Todo"</formula>
    </cfRule>
    <cfRule type="cellIs" dxfId="189" priority="13" operator="equal">
      <formula>"Bloquear"</formula>
    </cfRule>
    <cfRule type="cellIs" dxfId="188" priority="14" operator="equal">
      <formula>"Permitir"</formula>
    </cfRule>
  </conditionalFormatting>
  <conditionalFormatting sqref="I6 K6 M6 O6 Q6 G6">
    <cfRule type="cellIs" dxfId="187" priority="7" operator="equal">
      <formula>"Permitir Todo"</formula>
    </cfRule>
    <cfRule type="cellIs" dxfId="186" priority="8" operator="equal">
      <formula>"Bloquear Todo"</formula>
    </cfRule>
  </conditionalFormatting>
  <conditionalFormatting sqref="G6:G12 I6:I12 K6:K12 M6:M12 O7:O12 Q6:Q12">
    <cfRule type="cellIs" dxfId="185" priority="2" operator="equal">
      <formula>"Block"</formula>
    </cfRule>
    <cfRule type="cellIs" dxfId="184" priority="9" operator="equal">
      <formula>"Bloquear"</formula>
    </cfRule>
  </conditionalFormatting>
  <conditionalFormatting sqref="G6:G12 I6:I12 K6:K12 M6:M12 O7:O12 Q6:Q12">
    <cfRule type="cellIs" dxfId="183" priority="1" operator="equal">
      <formula>"Allow"</formula>
    </cfRule>
    <cfRule type="cellIs" dxfId="182" priority="10" operator="equal">
      <formula>"Permitir"</formula>
    </cfRule>
  </conditionalFormatting>
  <conditionalFormatting sqref="G13:G16 I13:I16 K13:K16 M13:M16 O13:O16 Q13:Q16">
    <cfRule type="cellIs" dxfId="181" priority="3" operator="equal">
      <formula>"Permitir Todo"</formula>
    </cfRule>
    <cfRule type="cellIs" dxfId="180" priority="4" operator="equal">
      <formula>"Bloquear Todo"</formula>
    </cfRule>
    <cfRule type="cellIs" dxfId="179" priority="5" operator="equal">
      <formula>"Bloquear"</formula>
    </cfRule>
    <cfRule type="cellIs" dxfId="178" priority="6" operator="equal">
      <formula>"Permitir"</formula>
    </cfRule>
  </conditionalFormatting>
  <dataValidations count="10">
    <dataValidation type="list" allowBlank="1" showInputMessage="1" showErrorMessage="1" sqref="G6:R6" xr:uid="{00000000-0002-0000-0600-000000000000}">
      <formula1>accon5</formula1>
    </dataValidation>
    <dataValidation type="list" allowBlank="1" showInputMessage="1" showErrorMessage="1" sqref="H8:H12" xr:uid="{00000000-0002-0000-0600-000001000000}">
      <formula1>IF(G$6="Custom", subcategoria,"")</formula1>
    </dataValidation>
    <dataValidation type="list" allowBlank="1" showInputMessage="1" showErrorMessage="1" sqref="H7 J7:J12 L7:L12 N7:N12 P7:P12 R7:R12" xr:uid="{00000000-0002-0000-0600-000002000000}">
      <formula1>IF(G$6="Custom", accion4,"")</formula1>
    </dataValidation>
    <dataValidation type="list" allowBlank="1" showInputMessage="1" showErrorMessage="1" sqref="G13:R13" xr:uid="{00000000-0002-0000-0600-000003000000}">
      <formula1>accion6</formula1>
    </dataValidation>
    <dataValidation allowBlank="1" showInputMessage="1" showErrorMessage="1" prompt="El protocolo es donde se va a realizar la busqueda de virus, para proteger protocolos seguros (HTTPS, SFTP, etc) es necesario tener actvado SSL en &quot;full inspection&quot;" sqref="B6:F12" xr:uid="{00000000-0002-0000-0600-000004000000}"/>
    <dataValidation allowBlank="1" showInputMessage="1" showErrorMessage="1" prompt="Esta funcionalidad envía archivos a FortiSandbox para su inspección, en caso de ser maliciosos se bloquearán." sqref="B13:F13" xr:uid="{00000000-0002-0000-0600-000005000000}"/>
    <dataValidation allowBlank="1" showInputMessage="1" showErrorMessage="1" prompt="Es una capa adicional de protección contra malware emergente o tambien conocidos como ataques de día cero." sqref="B14:F14" xr:uid="{00000000-0002-0000-0600-000006000000}"/>
    <dataValidation allowBlank="1" showInputMessage="1" showErrorMessage="1" prompt="Consulta la base de datos de FortiSandbox" sqref="B15:F15" xr:uid="{00000000-0002-0000-0600-000007000000}"/>
    <dataValidation allowBlank="1" showInputMessage="1" showErrorMessage="1" prompt="Protección extendida para dispositivos móviles" sqref="B16:F16" xr:uid="{00000000-0002-0000-0600-000008000000}"/>
    <dataValidation allowBlank="1" showInputMessage="1" showErrorMessage="1" prompt="Seleccione un grupo de la lista" sqref="I5 K5 M5 O5 Q5" xr:uid="{00000000-0002-0000-0600-000009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5" r:id="rId4" name="Label1">
          <controlPr defaultSize="0" autoLine="0" r:id="rId5">
            <anchor moveWithCells="1">
              <from>
                <xdr:col>5</xdr:col>
                <xdr:colOff>419100</xdr:colOff>
                <xdr:row>5</xdr:row>
                <xdr:rowOff>76200</xdr:rowOff>
              </from>
              <to>
                <xdr:col>5</xdr:col>
                <xdr:colOff>561975</xdr:colOff>
                <xdr:row>5</xdr:row>
                <xdr:rowOff>219075</xdr:rowOff>
              </to>
            </anchor>
          </controlPr>
        </control>
      </mc:Choice>
      <mc:Fallback>
        <control shapeId="8195" r:id="rId4" name="Label1"/>
      </mc:Fallback>
    </mc:AlternateContent>
    <mc:AlternateContent xmlns:mc="http://schemas.openxmlformats.org/markup-compatibility/2006">
      <mc:Choice Requires="x14">
        <control shapeId="8197" r:id="rId6" name="Label2">
          <controlPr defaultSize="0" autoLine="0" r:id="rId7">
            <anchor moveWithCells="1">
              <from>
                <xdr:col>5</xdr:col>
                <xdr:colOff>419100</xdr:colOff>
                <xdr:row>5</xdr:row>
                <xdr:rowOff>76200</xdr:rowOff>
              </from>
              <to>
                <xdr:col>5</xdr:col>
                <xdr:colOff>561975</xdr:colOff>
                <xdr:row>5</xdr:row>
                <xdr:rowOff>219075</xdr:rowOff>
              </to>
            </anchor>
          </controlPr>
        </control>
      </mc:Choice>
      <mc:Fallback>
        <control shapeId="8197" r:id="rId6" name="Label2"/>
      </mc:Fallback>
    </mc:AlternateContent>
    <mc:AlternateContent xmlns:mc="http://schemas.openxmlformats.org/markup-compatibility/2006">
      <mc:Choice Requires="x14">
        <control shapeId="8209" r:id="rId8" name="Label3">
          <controlPr defaultSize="0" autoLine="0" r:id="rId9">
            <anchor moveWithCells="1">
              <from>
                <xdr:col>6</xdr:col>
                <xdr:colOff>771525</xdr:colOff>
                <xdr:row>13</xdr:row>
                <xdr:rowOff>76200</xdr:rowOff>
              </from>
              <to>
                <xdr:col>6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09" r:id="rId8" name="Label3"/>
      </mc:Fallback>
    </mc:AlternateContent>
    <mc:AlternateContent xmlns:mc="http://schemas.openxmlformats.org/markup-compatibility/2006">
      <mc:Choice Requires="x14">
        <control shapeId="8210" r:id="rId10" name="Label4">
          <controlPr defaultSize="0" autoLine="0" r:id="rId11">
            <anchor moveWithCells="1">
              <from>
                <xdr:col>6</xdr:col>
                <xdr:colOff>771525</xdr:colOff>
                <xdr:row>13</xdr:row>
                <xdr:rowOff>76200</xdr:rowOff>
              </from>
              <to>
                <xdr:col>6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0" r:id="rId10" name="Label4"/>
      </mc:Fallback>
    </mc:AlternateContent>
    <mc:AlternateContent xmlns:mc="http://schemas.openxmlformats.org/markup-compatibility/2006">
      <mc:Choice Requires="x14">
        <control shapeId="8211" r:id="rId12" name="Label5">
          <controlPr defaultSize="0" autoLine="0" r:id="rId9">
            <anchor moveWithCells="1">
              <from>
                <xdr:col>8</xdr:col>
                <xdr:colOff>752475</xdr:colOff>
                <xdr:row>13</xdr:row>
                <xdr:rowOff>76200</xdr:rowOff>
              </from>
              <to>
                <xdr:col>8</xdr:col>
                <xdr:colOff>1019175</xdr:colOff>
                <xdr:row>13</xdr:row>
                <xdr:rowOff>238125</xdr:rowOff>
              </to>
            </anchor>
          </controlPr>
        </control>
      </mc:Choice>
      <mc:Fallback>
        <control shapeId="8211" r:id="rId12" name="Label5"/>
      </mc:Fallback>
    </mc:AlternateContent>
    <mc:AlternateContent xmlns:mc="http://schemas.openxmlformats.org/markup-compatibility/2006">
      <mc:Choice Requires="x14">
        <control shapeId="8212" r:id="rId13" name="Label6">
          <controlPr defaultSize="0" autoLine="0" r:id="rId14">
            <anchor moveWithCells="1">
              <from>
                <xdr:col>8</xdr:col>
                <xdr:colOff>752475</xdr:colOff>
                <xdr:row>13</xdr:row>
                <xdr:rowOff>76200</xdr:rowOff>
              </from>
              <to>
                <xdr:col>8</xdr:col>
                <xdr:colOff>1019175</xdr:colOff>
                <xdr:row>13</xdr:row>
                <xdr:rowOff>238125</xdr:rowOff>
              </to>
            </anchor>
          </controlPr>
        </control>
      </mc:Choice>
      <mc:Fallback>
        <control shapeId="8212" r:id="rId13" name="Label6"/>
      </mc:Fallback>
    </mc:AlternateContent>
    <mc:AlternateContent xmlns:mc="http://schemas.openxmlformats.org/markup-compatibility/2006">
      <mc:Choice Requires="x14">
        <control shapeId="8213" r:id="rId15" name="Label7">
          <controlPr defaultSize="0" autoLine="0" r:id="rId9">
            <anchor moveWithCells="1">
              <from>
                <xdr:col>10</xdr:col>
                <xdr:colOff>819150</xdr:colOff>
                <xdr:row>13</xdr:row>
                <xdr:rowOff>76200</xdr:rowOff>
              </from>
              <to>
                <xdr:col>10</xdr:col>
                <xdr:colOff>1085850</xdr:colOff>
                <xdr:row>13</xdr:row>
                <xdr:rowOff>238125</xdr:rowOff>
              </to>
            </anchor>
          </controlPr>
        </control>
      </mc:Choice>
      <mc:Fallback>
        <control shapeId="8213" r:id="rId15" name="Label7"/>
      </mc:Fallback>
    </mc:AlternateContent>
    <mc:AlternateContent xmlns:mc="http://schemas.openxmlformats.org/markup-compatibility/2006">
      <mc:Choice Requires="x14">
        <control shapeId="8214" r:id="rId16" name="Label8">
          <controlPr defaultSize="0" autoLine="0" r:id="rId11">
            <anchor moveWithCells="1">
              <from>
                <xdr:col>10</xdr:col>
                <xdr:colOff>819150</xdr:colOff>
                <xdr:row>13</xdr:row>
                <xdr:rowOff>76200</xdr:rowOff>
              </from>
              <to>
                <xdr:col>10</xdr:col>
                <xdr:colOff>1085850</xdr:colOff>
                <xdr:row>13</xdr:row>
                <xdr:rowOff>238125</xdr:rowOff>
              </to>
            </anchor>
          </controlPr>
        </control>
      </mc:Choice>
      <mc:Fallback>
        <control shapeId="8214" r:id="rId16" name="Label8"/>
      </mc:Fallback>
    </mc:AlternateContent>
    <mc:AlternateContent xmlns:mc="http://schemas.openxmlformats.org/markup-compatibility/2006">
      <mc:Choice Requires="x14">
        <control shapeId="8215" r:id="rId17" name="Label9">
          <controlPr defaultSize="0" autoLine="0" r:id="rId9">
            <anchor moveWithCells="1">
              <from>
                <xdr:col>12</xdr:col>
                <xdr:colOff>733425</xdr:colOff>
                <xdr:row>13</xdr:row>
                <xdr:rowOff>76200</xdr:rowOff>
              </from>
              <to>
                <xdr:col>12</xdr:col>
                <xdr:colOff>1000125</xdr:colOff>
                <xdr:row>13</xdr:row>
                <xdr:rowOff>238125</xdr:rowOff>
              </to>
            </anchor>
          </controlPr>
        </control>
      </mc:Choice>
      <mc:Fallback>
        <control shapeId="8215" r:id="rId17" name="Label9"/>
      </mc:Fallback>
    </mc:AlternateContent>
    <mc:AlternateContent xmlns:mc="http://schemas.openxmlformats.org/markup-compatibility/2006">
      <mc:Choice Requires="x14">
        <control shapeId="8216" r:id="rId18" name="Label10">
          <controlPr defaultSize="0" autoLine="0" r:id="rId11">
            <anchor moveWithCells="1">
              <from>
                <xdr:col>12</xdr:col>
                <xdr:colOff>733425</xdr:colOff>
                <xdr:row>13</xdr:row>
                <xdr:rowOff>76200</xdr:rowOff>
              </from>
              <to>
                <xdr:col>12</xdr:col>
                <xdr:colOff>1000125</xdr:colOff>
                <xdr:row>13</xdr:row>
                <xdr:rowOff>238125</xdr:rowOff>
              </to>
            </anchor>
          </controlPr>
        </control>
      </mc:Choice>
      <mc:Fallback>
        <control shapeId="8216" r:id="rId18" name="Label10"/>
      </mc:Fallback>
    </mc:AlternateContent>
    <mc:AlternateContent xmlns:mc="http://schemas.openxmlformats.org/markup-compatibility/2006">
      <mc:Choice Requires="x14">
        <control shapeId="8217" r:id="rId19" name="Label11">
          <controlPr defaultSize="0" autoLine="0" r:id="rId9">
            <anchor moveWithCells="1">
              <from>
                <xdr:col>14</xdr:col>
                <xdr:colOff>771525</xdr:colOff>
                <xdr:row>13</xdr:row>
                <xdr:rowOff>76200</xdr:rowOff>
              </from>
              <to>
                <xdr:col>14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7" r:id="rId19" name="Label11"/>
      </mc:Fallback>
    </mc:AlternateContent>
    <mc:AlternateContent xmlns:mc="http://schemas.openxmlformats.org/markup-compatibility/2006">
      <mc:Choice Requires="x14">
        <control shapeId="8218" r:id="rId20" name="Label12">
          <controlPr defaultSize="0" autoLine="0" r:id="rId11">
            <anchor moveWithCells="1">
              <from>
                <xdr:col>14</xdr:col>
                <xdr:colOff>771525</xdr:colOff>
                <xdr:row>13</xdr:row>
                <xdr:rowOff>76200</xdr:rowOff>
              </from>
              <to>
                <xdr:col>14</xdr:col>
                <xdr:colOff>1038225</xdr:colOff>
                <xdr:row>13</xdr:row>
                <xdr:rowOff>238125</xdr:rowOff>
              </to>
            </anchor>
          </controlPr>
        </control>
      </mc:Choice>
      <mc:Fallback>
        <control shapeId="8218" r:id="rId20" name="Label12"/>
      </mc:Fallback>
    </mc:AlternateContent>
    <mc:AlternateContent xmlns:mc="http://schemas.openxmlformats.org/markup-compatibility/2006">
      <mc:Choice Requires="x14">
        <control shapeId="8219" r:id="rId21" name="Label13">
          <controlPr defaultSize="0" autoLine="0" r:id="rId9">
            <anchor moveWithCells="1">
              <from>
                <xdr:col>16</xdr:col>
                <xdr:colOff>781050</xdr:colOff>
                <xdr:row>13</xdr:row>
                <xdr:rowOff>76200</xdr:rowOff>
              </from>
              <to>
                <xdr:col>16</xdr:col>
                <xdr:colOff>1047750</xdr:colOff>
                <xdr:row>13</xdr:row>
                <xdr:rowOff>238125</xdr:rowOff>
              </to>
            </anchor>
          </controlPr>
        </control>
      </mc:Choice>
      <mc:Fallback>
        <control shapeId="8219" r:id="rId21" name="Label13"/>
      </mc:Fallback>
    </mc:AlternateContent>
    <mc:AlternateContent xmlns:mc="http://schemas.openxmlformats.org/markup-compatibility/2006">
      <mc:Choice Requires="x14">
        <control shapeId="8220" r:id="rId22" name="Label14">
          <controlPr defaultSize="0" autoLine="0" r:id="rId11">
            <anchor moveWithCells="1">
              <from>
                <xdr:col>16</xdr:col>
                <xdr:colOff>781050</xdr:colOff>
                <xdr:row>13</xdr:row>
                <xdr:rowOff>76200</xdr:rowOff>
              </from>
              <to>
                <xdr:col>16</xdr:col>
                <xdr:colOff>1047750</xdr:colOff>
                <xdr:row>13</xdr:row>
                <xdr:rowOff>238125</xdr:rowOff>
              </to>
            </anchor>
          </controlPr>
        </control>
      </mc:Choice>
      <mc:Fallback>
        <control shapeId="8220" r:id="rId22" name="Label14"/>
      </mc:Fallback>
    </mc:AlternateContent>
    <mc:AlternateContent xmlns:mc="http://schemas.openxmlformats.org/markup-compatibility/2006">
      <mc:Choice Requires="x14">
        <control shapeId="8221" r:id="rId23" name="Label15">
          <controlPr defaultSize="0" autoLine="0" r:id="rId24">
            <anchor moveWithCells="1">
              <from>
                <xdr:col>6</xdr:col>
                <xdr:colOff>771525</xdr:colOff>
                <xdr:row>14</xdr:row>
                <xdr:rowOff>85725</xdr:rowOff>
              </from>
              <to>
                <xdr:col>6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1" r:id="rId23" name="Label15"/>
      </mc:Fallback>
    </mc:AlternateContent>
    <mc:AlternateContent xmlns:mc="http://schemas.openxmlformats.org/markup-compatibility/2006">
      <mc:Choice Requires="x14">
        <control shapeId="8222" r:id="rId25" name="Label16">
          <controlPr defaultSize="0" autoLine="0" r:id="rId26">
            <anchor moveWithCells="1">
              <from>
                <xdr:col>6</xdr:col>
                <xdr:colOff>771525</xdr:colOff>
                <xdr:row>14</xdr:row>
                <xdr:rowOff>85725</xdr:rowOff>
              </from>
              <to>
                <xdr:col>6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2" r:id="rId25" name="Label16"/>
      </mc:Fallback>
    </mc:AlternateContent>
    <mc:AlternateContent xmlns:mc="http://schemas.openxmlformats.org/markup-compatibility/2006">
      <mc:Choice Requires="x14">
        <control shapeId="8223" r:id="rId27" name="Label17">
          <controlPr defaultSize="0" autoLine="0" r:id="rId24">
            <anchor moveWithCells="1">
              <from>
                <xdr:col>8</xdr:col>
                <xdr:colOff>762000</xdr:colOff>
                <xdr:row>14</xdr:row>
                <xdr:rowOff>85725</xdr:rowOff>
              </from>
              <to>
                <xdr:col>8</xdr:col>
                <xdr:colOff>1028700</xdr:colOff>
                <xdr:row>14</xdr:row>
                <xdr:rowOff>238125</xdr:rowOff>
              </to>
            </anchor>
          </controlPr>
        </control>
      </mc:Choice>
      <mc:Fallback>
        <control shapeId="8223" r:id="rId27" name="Label17"/>
      </mc:Fallback>
    </mc:AlternateContent>
    <mc:AlternateContent xmlns:mc="http://schemas.openxmlformats.org/markup-compatibility/2006">
      <mc:Choice Requires="x14">
        <control shapeId="8224" r:id="rId28" name="Label18">
          <controlPr defaultSize="0" autoLine="0" r:id="rId26">
            <anchor moveWithCells="1">
              <from>
                <xdr:col>8</xdr:col>
                <xdr:colOff>762000</xdr:colOff>
                <xdr:row>14</xdr:row>
                <xdr:rowOff>85725</xdr:rowOff>
              </from>
              <to>
                <xdr:col>8</xdr:col>
                <xdr:colOff>1028700</xdr:colOff>
                <xdr:row>14</xdr:row>
                <xdr:rowOff>238125</xdr:rowOff>
              </to>
            </anchor>
          </controlPr>
        </control>
      </mc:Choice>
      <mc:Fallback>
        <control shapeId="8224" r:id="rId28" name="Label18"/>
      </mc:Fallback>
    </mc:AlternateContent>
    <mc:AlternateContent xmlns:mc="http://schemas.openxmlformats.org/markup-compatibility/2006">
      <mc:Choice Requires="x14">
        <control shapeId="8225" r:id="rId29" name="Label19">
          <controlPr defaultSize="0" autoLine="0" r:id="rId24">
            <anchor moveWithCells="1">
              <from>
                <xdr:col>10</xdr:col>
                <xdr:colOff>809625</xdr:colOff>
                <xdr:row>14</xdr:row>
                <xdr:rowOff>85725</xdr:rowOff>
              </from>
              <to>
                <xdr:col>10</xdr:col>
                <xdr:colOff>1076325</xdr:colOff>
                <xdr:row>14</xdr:row>
                <xdr:rowOff>238125</xdr:rowOff>
              </to>
            </anchor>
          </controlPr>
        </control>
      </mc:Choice>
      <mc:Fallback>
        <control shapeId="8225" r:id="rId29" name="Label19"/>
      </mc:Fallback>
    </mc:AlternateContent>
    <mc:AlternateContent xmlns:mc="http://schemas.openxmlformats.org/markup-compatibility/2006">
      <mc:Choice Requires="x14">
        <control shapeId="8226" r:id="rId30" name="Label20">
          <controlPr defaultSize="0" autoLine="0" r:id="rId26">
            <anchor moveWithCells="1">
              <from>
                <xdr:col>10</xdr:col>
                <xdr:colOff>809625</xdr:colOff>
                <xdr:row>14</xdr:row>
                <xdr:rowOff>85725</xdr:rowOff>
              </from>
              <to>
                <xdr:col>10</xdr:col>
                <xdr:colOff>1076325</xdr:colOff>
                <xdr:row>14</xdr:row>
                <xdr:rowOff>238125</xdr:rowOff>
              </to>
            </anchor>
          </controlPr>
        </control>
      </mc:Choice>
      <mc:Fallback>
        <control shapeId="8226" r:id="rId30" name="Label20"/>
      </mc:Fallback>
    </mc:AlternateContent>
    <mc:AlternateContent xmlns:mc="http://schemas.openxmlformats.org/markup-compatibility/2006">
      <mc:Choice Requires="x14">
        <control shapeId="8227" r:id="rId31" name="Label21">
          <controlPr defaultSize="0" autoLine="0" r:id="rId24">
            <anchor moveWithCells="1">
              <from>
                <xdr:col>12</xdr:col>
                <xdr:colOff>733425</xdr:colOff>
                <xdr:row>14</xdr:row>
                <xdr:rowOff>85725</xdr:rowOff>
              </from>
              <to>
                <xdr:col>12</xdr:col>
                <xdr:colOff>1000125</xdr:colOff>
                <xdr:row>14</xdr:row>
                <xdr:rowOff>238125</xdr:rowOff>
              </to>
            </anchor>
          </controlPr>
        </control>
      </mc:Choice>
      <mc:Fallback>
        <control shapeId="8227" r:id="rId31" name="Label21"/>
      </mc:Fallback>
    </mc:AlternateContent>
    <mc:AlternateContent xmlns:mc="http://schemas.openxmlformats.org/markup-compatibility/2006">
      <mc:Choice Requires="x14">
        <control shapeId="8228" r:id="rId32" name="Label22">
          <controlPr defaultSize="0" autoLine="0" r:id="rId26">
            <anchor moveWithCells="1">
              <from>
                <xdr:col>12</xdr:col>
                <xdr:colOff>733425</xdr:colOff>
                <xdr:row>14</xdr:row>
                <xdr:rowOff>85725</xdr:rowOff>
              </from>
              <to>
                <xdr:col>12</xdr:col>
                <xdr:colOff>1000125</xdr:colOff>
                <xdr:row>14</xdr:row>
                <xdr:rowOff>238125</xdr:rowOff>
              </to>
            </anchor>
          </controlPr>
        </control>
      </mc:Choice>
      <mc:Fallback>
        <control shapeId="8228" r:id="rId32" name="Label22"/>
      </mc:Fallback>
    </mc:AlternateContent>
    <mc:AlternateContent xmlns:mc="http://schemas.openxmlformats.org/markup-compatibility/2006">
      <mc:Choice Requires="x14">
        <control shapeId="8229" r:id="rId33" name="Label23">
          <controlPr defaultSize="0" autoLine="0" r:id="rId24">
            <anchor moveWithCells="1">
              <from>
                <xdr:col>14</xdr:col>
                <xdr:colOff>771525</xdr:colOff>
                <xdr:row>14</xdr:row>
                <xdr:rowOff>85725</xdr:rowOff>
              </from>
              <to>
                <xdr:col>14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29" r:id="rId33" name="Label23"/>
      </mc:Fallback>
    </mc:AlternateContent>
    <mc:AlternateContent xmlns:mc="http://schemas.openxmlformats.org/markup-compatibility/2006">
      <mc:Choice Requires="x14">
        <control shapeId="8230" r:id="rId34" name="Label24">
          <controlPr defaultSize="0" autoLine="0" r:id="rId26">
            <anchor moveWithCells="1">
              <from>
                <xdr:col>14</xdr:col>
                <xdr:colOff>771525</xdr:colOff>
                <xdr:row>14</xdr:row>
                <xdr:rowOff>85725</xdr:rowOff>
              </from>
              <to>
                <xdr:col>14</xdr:col>
                <xdr:colOff>1038225</xdr:colOff>
                <xdr:row>14</xdr:row>
                <xdr:rowOff>238125</xdr:rowOff>
              </to>
            </anchor>
          </controlPr>
        </control>
      </mc:Choice>
      <mc:Fallback>
        <control shapeId="8230" r:id="rId34" name="Label24"/>
      </mc:Fallback>
    </mc:AlternateContent>
    <mc:AlternateContent xmlns:mc="http://schemas.openxmlformats.org/markup-compatibility/2006">
      <mc:Choice Requires="x14">
        <control shapeId="8231" r:id="rId35" name="Label25">
          <controlPr defaultSize="0" autoLine="0" r:id="rId24">
            <anchor moveWithCells="1">
              <from>
                <xdr:col>16</xdr:col>
                <xdr:colOff>790575</xdr:colOff>
                <xdr:row>14</xdr:row>
                <xdr:rowOff>85725</xdr:rowOff>
              </from>
              <to>
                <xdr:col>16</xdr:col>
                <xdr:colOff>1057275</xdr:colOff>
                <xdr:row>14</xdr:row>
                <xdr:rowOff>238125</xdr:rowOff>
              </to>
            </anchor>
          </controlPr>
        </control>
      </mc:Choice>
      <mc:Fallback>
        <control shapeId="8231" r:id="rId35" name="Label25"/>
      </mc:Fallback>
    </mc:AlternateContent>
    <mc:AlternateContent xmlns:mc="http://schemas.openxmlformats.org/markup-compatibility/2006">
      <mc:Choice Requires="x14">
        <control shapeId="8232" r:id="rId36" name="Label26">
          <controlPr defaultSize="0" autoLine="0" r:id="rId26">
            <anchor moveWithCells="1">
              <from>
                <xdr:col>16</xdr:col>
                <xdr:colOff>790575</xdr:colOff>
                <xdr:row>14</xdr:row>
                <xdr:rowOff>85725</xdr:rowOff>
              </from>
              <to>
                <xdr:col>16</xdr:col>
                <xdr:colOff>1057275</xdr:colOff>
                <xdr:row>14</xdr:row>
                <xdr:rowOff>238125</xdr:rowOff>
              </to>
            </anchor>
          </controlPr>
        </control>
      </mc:Choice>
      <mc:Fallback>
        <control shapeId="8232" r:id="rId36" name="Label26"/>
      </mc:Fallback>
    </mc:AlternateContent>
    <mc:AlternateContent xmlns:mc="http://schemas.openxmlformats.org/markup-compatibility/2006">
      <mc:Choice Requires="x14">
        <control shapeId="8233" r:id="rId37" name="Label27">
          <controlPr defaultSize="0" autoLine="0" r:id="rId24">
            <anchor moveWithCells="1">
              <from>
                <xdr:col>6</xdr:col>
                <xdr:colOff>771525</xdr:colOff>
                <xdr:row>15</xdr:row>
                <xdr:rowOff>76200</xdr:rowOff>
              </from>
              <to>
                <xdr:col>6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33" r:id="rId37" name="Label27"/>
      </mc:Fallback>
    </mc:AlternateContent>
    <mc:AlternateContent xmlns:mc="http://schemas.openxmlformats.org/markup-compatibility/2006">
      <mc:Choice Requires="x14">
        <control shapeId="8234" r:id="rId38" name="Label28">
          <controlPr defaultSize="0" autoLine="0" r:id="rId26">
            <anchor moveWithCells="1">
              <from>
                <xdr:col>6</xdr:col>
                <xdr:colOff>771525</xdr:colOff>
                <xdr:row>15</xdr:row>
                <xdr:rowOff>76200</xdr:rowOff>
              </from>
              <to>
                <xdr:col>6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34" r:id="rId38" name="Label28"/>
      </mc:Fallback>
    </mc:AlternateContent>
    <mc:AlternateContent xmlns:mc="http://schemas.openxmlformats.org/markup-compatibility/2006">
      <mc:Choice Requires="x14">
        <control shapeId="8235" r:id="rId39" name="Label29">
          <controlPr defaultSize="0" autoLine="0" r:id="rId24">
            <anchor moveWithCells="1">
              <from>
                <xdr:col>8</xdr:col>
                <xdr:colOff>762000</xdr:colOff>
                <xdr:row>15</xdr:row>
                <xdr:rowOff>76200</xdr:rowOff>
              </from>
              <to>
                <xdr:col>8</xdr:col>
                <xdr:colOff>1028700</xdr:colOff>
                <xdr:row>15</xdr:row>
                <xdr:rowOff>228600</xdr:rowOff>
              </to>
            </anchor>
          </controlPr>
        </control>
      </mc:Choice>
      <mc:Fallback>
        <control shapeId="8235" r:id="rId39" name="Label29"/>
      </mc:Fallback>
    </mc:AlternateContent>
    <mc:AlternateContent xmlns:mc="http://schemas.openxmlformats.org/markup-compatibility/2006">
      <mc:Choice Requires="x14">
        <control shapeId="8236" r:id="rId40" name="Label30">
          <controlPr defaultSize="0" autoLine="0" r:id="rId26">
            <anchor moveWithCells="1">
              <from>
                <xdr:col>8</xdr:col>
                <xdr:colOff>762000</xdr:colOff>
                <xdr:row>15</xdr:row>
                <xdr:rowOff>76200</xdr:rowOff>
              </from>
              <to>
                <xdr:col>8</xdr:col>
                <xdr:colOff>1028700</xdr:colOff>
                <xdr:row>15</xdr:row>
                <xdr:rowOff>228600</xdr:rowOff>
              </to>
            </anchor>
          </controlPr>
        </control>
      </mc:Choice>
      <mc:Fallback>
        <control shapeId="8236" r:id="rId40" name="Label30"/>
      </mc:Fallback>
    </mc:AlternateContent>
    <mc:AlternateContent xmlns:mc="http://schemas.openxmlformats.org/markup-compatibility/2006">
      <mc:Choice Requires="x14">
        <control shapeId="8237" r:id="rId41" name="Label31">
          <controlPr defaultSize="0" autoLine="0" r:id="rId24">
            <anchor moveWithCells="1">
              <from>
                <xdr:col>10</xdr:col>
                <xdr:colOff>809625</xdr:colOff>
                <xdr:row>15</xdr:row>
                <xdr:rowOff>76200</xdr:rowOff>
              </from>
              <to>
                <xdr:col>10</xdr:col>
                <xdr:colOff>1076325</xdr:colOff>
                <xdr:row>15</xdr:row>
                <xdr:rowOff>228600</xdr:rowOff>
              </to>
            </anchor>
          </controlPr>
        </control>
      </mc:Choice>
      <mc:Fallback>
        <control shapeId="8237" r:id="rId41" name="Label31"/>
      </mc:Fallback>
    </mc:AlternateContent>
    <mc:AlternateContent xmlns:mc="http://schemas.openxmlformats.org/markup-compatibility/2006">
      <mc:Choice Requires="x14">
        <control shapeId="8238" r:id="rId42" name="Label32">
          <controlPr defaultSize="0" autoLine="0" r:id="rId26">
            <anchor moveWithCells="1">
              <from>
                <xdr:col>10</xdr:col>
                <xdr:colOff>809625</xdr:colOff>
                <xdr:row>15</xdr:row>
                <xdr:rowOff>76200</xdr:rowOff>
              </from>
              <to>
                <xdr:col>10</xdr:col>
                <xdr:colOff>1076325</xdr:colOff>
                <xdr:row>15</xdr:row>
                <xdr:rowOff>228600</xdr:rowOff>
              </to>
            </anchor>
          </controlPr>
        </control>
      </mc:Choice>
      <mc:Fallback>
        <control shapeId="8238" r:id="rId42" name="Label32"/>
      </mc:Fallback>
    </mc:AlternateContent>
    <mc:AlternateContent xmlns:mc="http://schemas.openxmlformats.org/markup-compatibility/2006">
      <mc:Choice Requires="x14">
        <control shapeId="8239" r:id="rId43" name="Label33">
          <controlPr defaultSize="0" autoLine="0" r:id="rId24">
            <anchor moveWithCells="1">
              <from>
                <xdr:col>12</xdr:col>
                <xdr:colOff>733425</xdr:colOff>
                <xdr:row>15</xdr:row>
                <xdr:rowOff>76200</xdr:rowOff>
              </from>
              <to>
                <xdr:col>12</xdr:col>
                <xdr:colOff>1000125</xdr:colOff>
                <xdr:row>15</xdr:row>
                <xdr:rowOff>228600</xdr:rowOff>
              </to>
            </anchor>
          </controlPr>
        </control>
      </mc:Choice>
      <mc:Fallback>
        <control shapeId="8239" r:id="rId43" name="Label33"/>
      </mc:Fallback>
    </mc:AlternateContent>
    <mc:AlternateContent xmlns:mc="http://schemas.openxmlformats.org/markup-compatibility/2006">
      <mc:Choice Requires="x14">
        <control shapeId="8240" r:id="rId44" name="Label34">
          <controlPr defaultSize="0" autoLine="0" r:id="rId26">
            <anchor moveWithCells="1">
              <from>
                <xdr:col>12</xdr:col>
                <xdr:colOff>733425</xdr:colOff>
                <xdr:row>15</xdr:row>
                <xdr:rowOff>76200</xdr:rowOff>
              </from>
              <to>
                <xdr:col>12</xdr:col>
                <xdr:colOff>1000125</xdr:colOff>
                <xdr:row>15</xdr:row>
                <xdr:rowOff>228600</xdr:rowOff>
              </to>
            </anchor>
          </controlPr>
        </control>
      </mc:Choice>
      <mc:Fallback>
        <control shapeId="8240" r:id="rId44" name="Label34"/>
      </mc:Fallback>
    </mc:AlternateContent>
    <mc:AlternateContent xmlns:mc="http://schemas.openxmlformats.org/markup-compatibility/2006">
      <mc:Choice Requires="x14">
        <control shapeId="8241" r:id="rId45" name="Label35">
          <controlPr defaultSize="0" autoLine="0" r:id="rId24">
            <anchor moveWithCells="1">
              <from>
                <xdr:col>14</xdr:col>
                <xdr:colOff>771525</xdr:colOff>
                <xdr:row>15</xdr:row>
                <xdr:rowOff>76200</xdr:rowOff>
              </from>
              <to>
                <xdr:col>14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41" r:id="rId45" name="Label35"/>
      </mc:Fallback>
    </mc:AlternateContent>
    <mc:AlternateContent xmlns:mc="http://schemas.openxmlformats.org/markup-compatibility/2006">
      <mc:Choice Requires="x14">
        <control shapeId="8242" r:id="rId46" name="Label36">
          <controlPr defaultSize="0" autoLine="0" r:id="rId26">
            <anchor moveWithCells="1">
              <from>
                <xdr:col>14</xdr:col>
                <xdr:colOff>771525</xdr:colOff>
                <xdr:row>15</xdr:row>
                <xdr:rowOff>76200</xdr:rowOff>
              </from>
              <to>
                <xdr:col>14</xdr:col>
                <xdr:colOff>1038225</xdr:colOff>
                <xdr:row>15</xdr:row>
                <xdr:rowOff>228600</xdr:rowOff>
              </to>
            </anchor>
          </controlPr>
        </control>
      </mc:Choice>
      <mc:Fallback>
        <control shapeId="8242" r:id="rId46" name="Label36"/>
      </mc:Fallback>
    </mc:AlternateContent>
    <mc:AlternateContent xmlns:mc="http://schemas.openxmlformats.org/markup-compatibility/2006">
      <mc:Choice Requires="x14">
        <control shapeId="8243" r:id="rId47" name="Label37">
          <controlPr defaultSize="0" autoLine="0" r:id="rId24">
            <anchor moveWithCells="1">
              <from>
                <xdr:col>16</xdr:col>
                <xdr:colOff>790575</xdr:colOff>
                <xdr:row>15</xdr:row>
                <xdr:rowOff>76200</xdr:rowOff>
              </from>
              <to>
                <xdr:col>16</xdr:col>
                <xdr:colOff>1057275</xdr:colOff>
                <xdr:row>15</xdr:row>
                <xdr:rowOff>228600</xdr:rowOff>
              </to>
            </anchor>
          </controlPr>
        </control>
      </mc:Choice>
      <mc:Fallback>
        <control shapeId="8243" r:id="rId47" name="Label37"/>
      </mc:Fallback>
    </mc:AlternateContent>
    <mc:AlternateContent xmlns:mc="http://schemas.openxmlformats.org/markup-compatibility/2006">
      <mc:Choice Requires="x14">
        <control shapeId="8244" r:id="rId48" name="Label38">
          <controlPr defaultSize="0" autoLine="0" r:id="rId26">
            <anchor moveWithCells="1">
              <from>
                <xdr:col>16</xdr:col>
                <xdr:colOff>790575</xdr:colOff>
                <xdr:row>15</xdr:row>
                <xdr:rowOff>76200</xdr:rowOff>
              </from>
              <to>
                <xdr:col>16</xdr:col>
                <xdr:colOff>1057275</xdr:colOff>
                <xdr:row>15</xdr:row>
                <xdr:rowOff>228600</xdr:rowOff>
              </to>
            </anchor>
          </controlPr>
        </control>
      </mc:Choice>
      <mc:Fallback>
        <control shapeId="8244" r:id="rId48" name="Label38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0600-00000A000000}">
          <x14:formula1>
            <xm:f>OFFSET('Grupos IP'!$B$5:$D$5,1,0,COUNTA('Grupos IP'!$B$6:$D$24),1)</xm:f>
          </x14:formula1>
          <xm:sqref>J5 L5 N5 P5 R5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3"/>
  <dimension ref="A1:R73"/>
  <sheetViews>
    <sheetView zoomScaleNormal="100" workbookViewId="0">
      <selection activeCell="S4" sqref="S4"/>
    </sheetView>
  </sheetViews>
  <sheetFormatPr defaultColWidth="8.5703125" defaultRowHeight="22.5" customHeight="1" x14ac:dyDescent="0.25"/>
  <cols>
    <col min="1" max="1" width="5.140625" style="1" customWidth="1"/>
    <col min="2" max="2" width="8.5703125" style="1"/>
    <col min="3" max="3" width="12.28515625" style="1" customWidth="1"/>
    <col min="4" max="5" width="8.5703125" style="1"/>
    <col min="6" max="6" width="9.28515625" style="1" customWidth="1"/>
    <col min="7" max="8" width="11.42578125" style="1" customWidth="1"/>
    <col min="9" max="9" width="18.5703125" style="1" customWidth="1"/>
    <col min="10" max="10" width="5.7109375" style="1" customWidth="1"/>
    <col min="11" max="11" width="18.5703125" style="1" customWidth="1"/>
    <col min="12" max="12" width="5.7109375" style="1" customWidth="1"/>
    <col min="13" max="13" width="18.5703125" style="1" customWidth="1"/>
    <col min="14" max="14" width="5.7109375" style="1" customWidth="1"/>
    <col min="15" max="15" width="18.5703125" style="1" customWidth="1"/>
    <col min="16" max="16" width="5.7109375" style="1" customWidth="1"/>
    <col min="17" max="17" width="18.5703125" style="1" customWidth="1"/>
    <col min="18" max="18" width="5.7109375" style="1" customWidth="1"/>
    <col min="19" max="16384" width="8.5703125" style="1"/>
  </cols>
  <sheetData>
    <row r="1" spans="1:18" ht="4.5" customHeight="1" x14ac:dyDescent="0.25"/>
    <row r="2" spans="1:18" ht="22.5" customHeight="1" x14ac:dyDescent="0.25">
      <c r="B2" s="123" t="s">
        <v>101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26.25" x14ac:dyDescent="0.4">
      <c r="A5" s="76" t="s">
        <v>297</v>
      </c>
      <c r="B5" s="288" t="s">
        <v>410</v>
      </c>
      <c r="C5" s="288"/>
      <c r="D5" s="288"/>
      <c r="E5" s="288"/>
      <c r="F5" s="288"/>
      <c r="G5" s="156" t="s">
        <v>125</v>
      </c>
      <c r="H5" s="157"/>
      <c r="I5" s="85" t="str">
        <f>IF(J5="","          GROUP",J5)</f>
        <v xml:space="preserve">          GROUP</v>
      </c>
      <c r="J5" s="93"/>
      <c r="K5" s="85" t="str">
        <f>IF(L5="","          GROUP",L5)</f>
        <v xml:space="preserve">          GROUP</v>
      </c>
      <c r="L5" s="93"/>
      <c r="M5" s="85" t="str">
        <f>IF(N5="","          GROUP",N5)</f>
        <v xml:space="preserve">          GROUP</v>
      </c>
      <c r="N5" s="93"/>
      <c r="O5" s="85" t="str">
        <f>IF(P5="","          GROUP",P5)</f>
        <v xml:space="preserve">          GROUP</v>
      </c>
      <c r="P5" s="93"/>
      <c r="Q5" s="85" t="str">
        <f>IF(R5="","          GROUP",R5)</f>
        <v xml:space="preserve">          GROUP</v>
      </c>
      <c r="R5" s="93"/>
    </row>
    <row r="6" spans="1:18" s="64" customFormat="1" ht="22.5" customHeight="1" x14ac:dyDescent="0.25">
      <c r="B6" s="306" t="s">
        <v>407</v>
      </c>
      <c r="C6" s="306"/>
      <c r="D6" s="306"/>
      <c r="E6" s="306"/>
      <c r="F6" s="306"/>
      <c r="G6" s="311" t="s">
        <v>91</v>
      </c>
      <c r="H6" s="311"/>
      <c r="I6" s="311" t="s">
        <v>95</v>
      </c>
      <c r="J6" s="311"/>
      <c r="K6" s="311" t="s">
        <v>95</v>
      </c>
      <c r="L6" s="311"/>
      <c r="M6" s="311" t="s">
        <v>95</v>
      </c>
      <c r="N6" s="311"/>
      <c r="O6" s="311" t="s">
        <v>95</v>
      </c>
      <c r="P6" s="311"/>
      <c r="Q6" s="311" t="s">
        <v>95</v>
      </c>
      <c r="R6" s="311"/>
    </row>
    <row r="7" spans="1:18" ht="22.5" customHeight="1" x14ac:dyDescent="0.25">
      <c r="B7" s="312" t="s">
        <v>426</v>
      </c>
      <c r="C7" s="312"/>
      <c r="D7" s="312"/>
      <c r="E7" s="312"/>
      <c r="F7" s="312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</row>
    <row r="8" spans="1:18" ht="22.5" customHeight="1" x14ac:dyDescent="0.25">
      <c r="B8" s="286" t="s">
        <v>427</v>
      </c>
      <c r="C8" s="287"/>
      <c r="D8" s="287"/>
      <c r="E8" s="287"/>
      <c r="F8" s="287"/>
      <c r="G8" s="211" t="s">
        <v>384</v>
      </c>
      <c r="H8" s="212"/>
      <c r="I8" s="35" t="str">
        <f>IF(I$6="Default","Deactivated",IF(J8="Block","Block",IF(J8="Monitor","Monitor",IF(J8="Deactivated","Deactivated",""))))</f>
        <v/>
      </c>
      <c r="J8" s="86"/>
      <c r="K8" s="35" t="str">
        <f>IF(K$6="Default","Deactivated",IF(L8="Block","Block",IF(L8="Monitor","Monitor",IF(L8="Deactivated","Deactivated",""))))</f>
        <v/>
      </c>
      <c r="L8" s="86"/>
      <c r="M8" s="35" t="str">
        <f>IF(M$6="Default","Deactivated",IF(N8="Block","Block",IF(N8="Monitor","Monitor",IF(N8="Deactivated","Deactivated",""))))</f>
        <v/>
      </c>
      <c r="N8" s="86"/>
      <c r="O8" s="35" t="str">
        <f>IF(O$6="Default","Deactivated",IF(P8="Block","Block",IF(P8="Monitor","Monitor",IF(P8="Deactivated","Deactivated",""))))</f>
        <v/>
      </c>
      <c r="P8" s="86"/>
      <c r="Q8" s="35" t="str">
        <f>IF(Q$6="Default","Deactivated",IF(R8="Block","Block",IF(R8="Monitor","Monitor",IF(R8="Deactivated","Deactivated",""))))</f>
        <v/>
      </c>
      <c r="R8" s="86"/>
    </row>
    <row r="9" spans="1:18" ht="22.5" customHeight="1" x14ac:dyDescent="0.25">
      <c r="B9" s="210" t="s">
        <v>428</v>
      </c>
      <c r="C9" s="210"/>
      <c r="D9" s="308"/>
      <c r="E9" s="309"/>
      <c r="F9" s="310"/>
      <c r="G9" s="211" t="s">
        <v>384</v>
      </c>
      <c r="H9" s="212"/>
      <c r="I9" s="35" t="str">
        <f>IF(I$6="Default","Deactivated",IF(J9="Block","Block",IF(J9="Monitor","Monitor",IF(J9="Deactivated","Deactivated",""))))</f>
        <v/>
      </c>
      <c r="J9" s="86"/>
      <c r="K9" s="35" t="str">
        <f>IF(K$6="Default","Deactivated",IF(L9="Block","Block",IF(L9="Monitor","Monitor",IF(L9="Deactivated","Deactivated",""))))</f>
        <v/>
      </c>
      <c r="L9" s="86"/>
      <c r="M9" s="35" t="str">
        <f>IF(M$6="Default","Deactivated",IF(N9="Block","Block",IF(N9="Monitor","Monitor",IF(N9="Deactivated","Deactivated",""))))</f>
        <v/>
      </c>
      <c r="N9" s="86"/>
      <c r="O9" s="35" t="str">
        <f>IF(O$6="Default","Deactivated",IF(P9="Block","Block",IF(P9="Monitor","Monitor",IF(P9="Deactivated","Deactivated",""))))</f>
        <v/>
      </c>
      <c r="P9" s="86"/>
      <c r="Q9" s="35" t="str">
        <f>IF(Q$6="Default","Deactivated",IF(R9="Block","Block",IF(R9="Monitor","Monitor",IF(R9="Deactivated","Deactivated",""))))</f>
        <v/>
      </c>
      <c r="R9" s="86"/>
    </row>
    <row r="10" spans="1:18" ht="22.5" customHeight="1" x14ac:dyDescent="0.25">
      <c r="B10" s="307" t="s">
        <v>429</v>
      </c>
      <c r="C10" s="307"/>
      <c r="D10" s="307"/>
      <c r="E10" s="307"/>
      <c r="F10" s="307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</row>
    <row r="11" spans="1:18" ht="22.5" customHeight="1" x14ac:dyDescent="0.25">
      <c r="B11" s="286" t="s">
        <v>427</v>
      </c>
      <c r="C11" s="287"/>
      <c r="D11" s="287"/>
      <c r="E11" s="287"/>
      <c r="F11" s="287"/>
      <c r="G11" s="315" t="s">
        <v>384</v>
      </c>
      <c r="H11" s="316"/>
      <c r="I11" s="35" t="str">
        <f>IF(I$6="Default","Deactivated",IF(J11="Block","Block",IF(J11="Monitor","Monitor",IF(J11="Deactivated","Deactivated",""))))</f>
        <v/>
      </c>
      <c r="J11" s="86"/>
      <c r="K11" s="35" t="str">
        <f>IF(K$6="Default","Deactivated",IF(L11="Block","Block",IF(L11="Monitor","Monitor",IF(L11="Deactivated","Deactivated",""))))</f>
        <v/>
      </c>
      <c r="L11" s="86"/>
      <c r="M11" s="35" t="str">
        <f>IF(M$6="Default","Deactivated",IF(N11="Block","Block",IF(N11="Monitor","Monitor",IF(N11="Deactivated","Deactivated",""))))</f>
        <v/>
      </c>
      <c r="N11" s="86"/>
      <c r="O11" s="35" t="str">
        <f>IF(O$6="Default","Deactivated",IF(P11="Block","Block",IF(P11="Monitor","Monitor",IF(P11="Deactivated","Deactivated",""))))</f>
        <v/>
      </c>
      <c r="P11" s="86"/>
      <c r="Q11" s="35" t="str">
        <f>IF(Q$6="Default","Deactivated",IF(R11="Block","Block",IF(R11="Monitor","Monitor",IF(R11="Deactivated","Deactivated",""))))</f>
        <v/>
      </c>
      <c r="R11" s="86"/>
    </row>
    <row r="12" spans="1:18" ht="22.5" customHeight="1" x14ac:dyDescent="0.25">
      <c r="B12" s="210" t="s">
        <v>428</v>
      </c>
      <c r="C12" s="210"/>
      <c r="D12" s="304"/>
      <c r="E12" s="305"/>
      <c r="F12" s="305"/>
      <c r="G12" s="317"/>
      <c r="H12" s="318"/>
      <c r="I12" s="35" t="str">
        <f t="shared" ref="I12:K13" si="0">IF(I$6="Default","Deactivated",IF(J12="Block","Block",IF(J12="Monitor","Monitor",IF(J12="Deactivated","Deactivated",""))))</f>
        <v/>
      </c>
      <c r="J12" s="86"/>
      <c r="K12" s="35" t="str">
        <f t="shared" si="0"/>
        <v/>
      </c>
      <c r="L12" s="86"/>
      <c r="M12" s="35" t="str">
        <f t="shared" ref="M12" si="1">IF(M$6="Default","Deactivated",IF(N12="Block","Block",IF(N12="Monitor","Monitor",IF(N12="Deactivated","Deactivated",""))))</f>
        <v/>
      </c>
      <c r="N12" s="86"/>
      <c r="O12" s="35" t="str">
        <f t="shared" ref="O12" si="2">IF(O$6="Default","Deactivated",IF(P12="Block","Block",IF(P12="Monitor","Monitor",IF(P12="Deactivated","Deactivated",""))))</f>
        <v/>
      </c>
      <c r="P12" s="86"/>
      <c r="Q12" s="35" t="str">
        <f t="shared" ref="Q12" si="3">IF(Q$6="Default","Deactivated",IF(R12="Block","Block",IF(R12="Monitor","Monitor",IF(R12="Deactivated","Deactivated",""))))</f>
        <v/>
      </c>
      <c r="R12" s="86"/>
    </row>
    <row r="13" spans="1:18" ht="22.5" customHeight="1" x14ac:dyDescent="0.25">
      <c r="B13" s="210" t="s">
        <v>430</v>
      </c>
      <c r="C13" s="210"/>
      <c r="D13" s="298"/>
      <c r="E13" s="299"/>
      <c r="F13" s="40" t="s">
        <v>215</v>
      </c>
      <c r="G13" s="249" t="s">
        <v>384</v>
      </c>
      <c r="H13" s="319"/>
      <c r="I13" s="35" t="str">
        <f t="shared" si="0"/>
        <v/>
      </c>
      <c r="J13" s="86"/>
      <c r="K13" s="35" t="str">
        <f t="shared" si="0"/>
        <v/>
      </c>
      <c r="L13" s="86"/>
      <c r="M13" s="35" t="str">
        <f t="shared" ref="M13" si="4">IF(M$6="Default","Deactivated",IF(N13="Block","Block",IF(N13="Monitor","Monitor",IF(N13="Deactivated","Deactivated",""))))</f>
        <v/>
      </c>
      <c r="N13" s="86"/>
      <c r="O13" s="35" t="str">
        <f t="shared" ref="O13" si="5">IF(O$6="Default","Deactivated",IF(P13="Block","Block",IF(P13="Monitor","Monitor",IF(P13="Deactivated","Deactivated",""))))</f>
        <v/>
      </c>
      <c r="P13" s="86"/>
      <c r="Q13" s="35" t="str">
        <f t="shared" ref="Q13" si="6">IF(Q$6="Default","Deactivated",IF(R13="Block","Block",IF(R13="Monitor","Monitor",IF(R13="Deactivated","Deactivated",""))))</f>
        <v/>
      </c>
      <c r="R13" s="86"/>
    </row>
    <row r="14" spans="1:18" ht="22.5" customHeight="1" x14ac:dyDescent="0.25">
      <c r="B14" s="286" t="s">
        <v>431</v>
      </c>
      <c r="C14" s="287"/>
      <c r="D14" s="287"/>
      <c r="E14" s="287"/>
      <c r="F14" s="300"/>
      <c r="G14" s="233" t="s">
        <v>382</v>
      </c>
      <c r="H14" s="233"/>
      <c r="I14" s="35" t="str">
        <f>IF(I$6="Default","Block",IF(J14="Block","Block",IF(J14="Monitor","Monitor",IF(J14="Deactivated","Deactivated",""))))</f>
        <v/>
      </c>
      <c r="J14" s="87"/>
      <c r="K14" s="35" t="str">
        <f>IF(K$6="Default","Block",IF(L14="Block","Block",IF(L14="Monitor","Monitor",IF(L14="Deactivated","Deactivated",""))))</f>
        <v/>
      </c>
      <c r="L14" s="87"/>
      <c r="M14" s="35" t="str">
        <f>IF(M$6="Default","Block",IF(N14="Block","Block",IF(N14="Monitor","Monitor",IF(N14="Deactivated","Deactivated",""))))</f>
        <v/>
      </c>
      <c r="N14" s="87"/>
      <c r="O14" s="35" t="str">
        <f>IF(O$6="Default","Block",IF(P14="Block","Block",IF(P14="Monitor","Monitor",IF(P14="Deactivated","Deactivated",""))))</f>
        <v/>
      </c>
      <c r="P14" s="87"/>
      <c r="Q14" s="35" t="str">
        <f>IF(Q$6="Default","Block",IF(R14="Block","Block",IF(R14="Monitor","Monitor",IF(R14="Deactivated","Deactivated",""))))</f>
        <v/>
      </c>
      <c r="R14" s="87"/>
    </row>
    <row r="15" spans="1:18" ht="22.5" customHeight="1" x14ac:dyDescent="0.25">
      <c r="B15" s="301" t="s">
        <v>432</v>
      </c>
      <c r="C15" s="302"/>
      <c r="D15" s="302"/>
      <c r="E15" s="302"/>
      <c r="F15" s="30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</row>
    <row r="16" spans="1:18" ht="22.5" customHeight="1" x14ac:dyDescent="0.25">
      <c r="B16" s="296" t="s">
        <v>178</v>
      </c>
      <c r="C16" s="297"/>
      <c r="D16" s="297"/>
      <c r="E16" s="297"/>
      <c r="F16" s="297"/>
      <c r="G16" s="211"/>
      <c r="H16" s="233"/>
      <c r="I16" s="35" t="str">
        <f>IF(I$6="Default","Deactivated",IF(J16="Block","Block",IF(J16="Monitor","Monitor",IF(J16="Deactivated","Deactivated",""))))</f>
        <v/>
      </c>
      <c r="J16" s="87"/>
      <c r="K16" s="35" t="str">
        <f>IF(K$6="Default","Deactivated",IF(L16="Block","Block",IF(L16="Monitor","Monitor",IF(L16="Deactivated","Deactivated",""))))</f>
        <v/>
      </c>
      <c r="L16" s="87"/>
      <c r="M16" s="35" t="str">
        <f>IF(M$6="Default","Deactivated",IF(N16="Block","Block",IF(N16="Monitor","Monitor",IF(N16="Deactivated","Deactivated",""))))</f>
        <v/>
      </c>
      <c r="N16" s="87"/>
      <c r="O16" s="35" t="str">
        <f>IF(O$6="Default","Deactivated",IF(P16="Block","Block",IF(P16="Monitor","Monitor",IF(P16="Deactivated","Deactivated",""))))</f>
        <v/>
      </c>
      <c r="P16" s="87"/>
      <c r="Q16" s="35" t="str">
        <f>IF(Q$6="Default","Deactivated",IF(R16="Block","Block",IF(R16="Monitor","Monitor",IF(R16="Deactivated","Deactivated",""))))</f>
        <v/>
      </c>
      <c r="R16" s="87"/>
    </row>
    <row r="17" spans="2:18" ht="22.5" customHeight="1" x14ac:dyDescent="0.25">
      <c r="B17" s="296" t="s">
        <v>179</v>
      </c>
      <c r="C17" s="297"/>
      <c r="D17" s="297"/>
      <c r="E17" s="297"/>
      <c r="F17" s="297"/>
      <c r="G17" s="211"/>
      <c r="H17" s="233"/>
      <c r="I17" s="35" t="str">
        <f t="shared" ref="I17:K73" si="7">IF(I$6="Default","Deactivated",IF(J17="Block","Block",IF(J17="Monitor","Monitor",IF(J17="Deactivated","Deactivated",""))))</f>
        <v/>
      </c>
      <c r="J17" s="87"/>
      <c r="K17" s="35" t="str">
        <f t="shared" si="7"/>
        <v/>
      </c>
      <c r="L17" s="87"/>
      <c r="M17" s="35" t="str">
        <f t="shared" ref="M17" si="8">IF(M$6="Default","Deactivated",IF(N17="Block","Block",IF(N17="Monitor","Monitor",IF(N17="Deactivated","Deactivated",""))))</f>
        <v/>
      </c>
      <c r="N17" s="87"/>
      <c r="O17" s="35" t="str">
        <f t="shared" ref="O17" si="9">IF(O$6="Default","Deactivated",IF(P17="Block","Block",IF(P17="Monitor","Monitor",IF(P17="Deactivated","Deactivated",""))))</f>
        <v/>
      </c>
      <c r="P17" s="87"/>
      <c r="Q17" s="35" t="str">
        <f t="shared" ref="Q17" si="10">IF(Q$6="Default","Deactivated",IF(R17="Block","Block",IF(R17="Monitor","Monitor",IF(R17="Deactivated","Deactivated",""))))</f>
        <v/>
      </c>
      <c r="R17" s="87"/>
    </row>
    <row r="18" spans="2:18" ht="22.5" customHeight="1" x14ac:dyDescent="0.25">
      <c r="B18" s="296" t="s">
        <v>180</v>
      </c>
      <c r="C18" s="297"/>
      <c r="D18" s="297"/>
      <c r="E18" s="297"/>
      <c r="F18" s="297"/>
      <c r="G18" s="211" t="s">
        <v>382</v>
      </c>
      <c r="H18" s="233"/>
      <c r="I18" s="35" t="str">
        <f t="shared" ref="I18:K19" si="11">IF(I$6="Default","Block",IF(J18="Block","Block",IF(J18="Monitor","Monitor",IF(J18="Deactivated","Deactivated",""))))</f>
        <v/>
      </c>
      <c r="J18" s="87"/>
      <c r="K18" s="35" t="str">
        <f t="shared" si="11"/>
        <v/>
      </c>
      <c r="L18" s="87"/>
      <c r="M18" s="35" t="str">
        <f t="shared" ref="M18" si="12">IF(M$6="Default","Block",IF(N18="Block","Block",IF(N18="Monitor","Monitor",IF(N18="Deactivated","Deactivated",""))))</f>
        <v/>
      </c>
      <c r="N18" s="87"/>
      <c r="O18" s="35" t="str">
        <f t="shared" ref="O18" si="13">IF(O$6="Default","Block",IF(P18="Block","Block",IF(P18="Monitor","Monitor",IF(P18="Deactivated","Deactivated",""))))</f>
        <v/>
      </c>
      <c r="P18" s="87"/>
      <c r="Q18" s="35" t="str">
        <f t="shared" ref="Q18" si="14">IF(Q$6="Default","Block",IF(R18="Block","Block",IF(R18="Monitor","Monitor",IF(R18="Deactivated","Deactivated",""))))</f>
        <v/>
      </c>
      <c r="R18" s="87"/>
    </row>
    <row r="19" spans="2:18" ht="22.5" customHeight="1" x14ac:dyDescent="0.25">
      <c r="B19" s="296" t="s">
        <v>181</v>
      </c>
      <c r="C19" s="297"/>
      <c r="D19" s="297"/>
      <c r="E19" s="297"/>
      <c r="F19" s="297"/>
      <c r="G19" s="211" t="s">
        <v>382</v>
      </c>
      <c r="H19" s="233"/>
      <c r="I19" s="35" t="str">
        <f t="shared" si="11"/>
        <v/>
      </c>
      <c r="J19" s="87"/>
      <c r="K19" s="35" t="str">
        <f t="shared" si="11"/>
        <v/>
      </c>
      <c r="L19" s="87"/>
      <c r="M19" s="35" t="str">
        <f t="shared" ref="M19" si="15">IF(M$6="Default","Block",IF(N19="Block","Block",IF(N19="Monitor","Monitor",IF(N19="Deactivated","Deactivated",""))))</f>
        <v/>
      </c>
      <c r="N19" s="87"/>
      <c r="O19" s="35" t="str">
        <f t="shared" ref="O19" si="16">IF(O$6="Default","Block",IF(P19="Block","Block",IF(P19="Monitor","Monitor",IF(P19="Deactivated","Deactivated",""))))</f>
        <v/>
      </c>
      <c r="P19" s="87"/>
      <c r="Q19" s="35" t="str">
        <f t="shared" ref="Q19" si="17">IF(Q$6="Default","Block",IF(R19="Block","Block",IF(R19="Monitor","Monitor",IF(R19="Deactivated","Deactivated",""))))</f>
        <v/>
      </c>
      <c r="R19" s="87"/>
    </row>
    <row r="20" spans="2:18" ht="22.5" customHeight="1" x14ac:dyDescent="0.25">
      <c r="B20" s="296" t="s">
        <v>182</v>
      </c>
      <c r="C20" s="297"/>
      <c r="D20" s="297"/>
      <c r="E20" s="297"/>
      <c r="F20" s="297"/>
      <c r="G20" s="211"/>
      <c r="H20" s="233"/>
      <c r="I20" s="35" t="str">
        <f t="shared" si="7"/>
        <v/>
      </c>
      <c r="J20" s="87"/>
      <c r="K20" s="35" t="str">
        <f t="shared" si="7"/>
        <v/>
      </c>
      <c r="L20" s="87"/>
      <c r="M20" s="35" t="str">
        <f t="shared" ref="M20" si="18">IF(M$6="Default","Deactivated",IF(N20="Block","Block",IF(N20="Monitor","Monitor",IF(N20="Deactivated","Deactivated",""))))</f>
        <v/>
      </c>
      <c r="N20" s="87"/>
      <c r="O20" s="35" t="str">
        <f t="shared" ref="O20" si="19">IF(O$6="Default","Deactivated",IF(P20="Block","Block",IF(P20="Monitor","Monitor",IF(P20="Deactivated","Deactivated",""))))</f>
        <v/>
      </c>
      <c r="P20" s="87"/>
      <c r="Q20" s="35" t="str">
        <f t="shared" ref="Q20" si="20">IF(Q$6="Default","Deactivated",IF(R20="Block","Block",IF(R20="Monitor","Monitor",IF(R20="Deactivated","Deactivated",""))))</f>
        <v/>
      </c>
      <c r="R20" s="87"/>
    </row>
    <row r="21" spans="2:18" ht="22.5" customHeight="1" x14ac:dyDescent="0.25">
      <c r="B21" s="296" t="s">
        <v>183</v>
      </c>
      <c r="C21" s="297"/>
      <c r="D21" s="297"/>
      <c r="E21" s="297"/>
      <c r="F21" s="297"/>
      <c r="G21" s="211"/>
      <c r="H21" s="233"/>
      <c r="I21" s="35" t="str">
        <f t="shared" si="7"/>
        <v/>
      </c>
      <c r="J21" s="87"/>
      <c r="K21" s="35" t="str">
        <f t="shared" si="7"/>
        <v/>
      </c>
      <c r="L21" s="87"/>
      <c r="M21" s="35" t="str">
        <f t="shared" ref="M21" si="21">IF(M$6="Default","Deactivated",IF(N21="Block","Block",IF(N21="Monitor","Monitor",IF(N21="Deactivated","Deactivated",""))))</f>
        <v/>
      </c>
      <c r="N21" s="87"/>
      <c r="O21" s="35" t="str">
        <f t="shared" ref="O21" si="22">IF(O$6="Default","Deactivated",IF(P21="Block","Block",IF(P21="Monitor","Monitor",IF(P21="Deactivated","Deactivated",""))))</f>
        <v/>
      </c>
      <c r="P21" s="87"/>
      <c r="Q21" s="35" t="str">
        <f t="shared" ref="Q21" si="23">IF(Q$6="Default","Deactivated",IF(R21="Block","Block",IF(R21="Monitor","Monitor",IF(R21="Deactivated","Deactivated",""))))</f>
        <v/>
      </c>
      <c r="R21" s="87"/>
    </row>
    <row r="22" spans="2:18" ht="22.5" customHeight="1" x14ac:dyDescent="0.25">
      <c r="B22" s="296" t="s">
        <v>184</v>
      </c>
      <c r="C22" s="297"/>
      <c r="D22" s="297"/>
      <c r="E22" s="297"/>
      <c r="F22" s="297"/>
      <c r="G22" s="211" t="s">
        <v>382</v>
      </c>
      <c r="H22" s="233"/>
      <c r="I22" s="35" t="str">
        <f>IF(I$6="Default","Block",IF(J22="Block","Block",IF(J22="Monitor","Monitor",IF(J22="Deactivated","Deactivated",""))))</f>
        <v/>
      </c>
      <c r="J22" s="87"/>
      <c r="K22" s="35" t="str">
        <f>IF(K$6="Default","Block",IF(L22="Block","Block",IF(L22="Monitor","Monitor",IF(L22="Deactivated","Deactivated",""))))</f>
        <v/>
      </c>
      <c r="L22" s="87"/>
      <c r="M22" s="35" t="str">
        <f>IF(M$6="Default","Block",IF(N22="Block","Block",IF(N22="Monitor","Monitor",IF(N22="Deactivated","Deactivated",""))))</f>
        <v/>
      </c>
      <c r="N22" s="87"/>
      <c r="O22" s="35" t="str">
        <f>IF(O$6="Default","Block",IF(P22="Block","Block",IF(P22="Monitor","Monitor",IF(P22="Deactivated","Deactivated",""))))</f>
        <v/>
      </c>
      <c r="P22" s="87"/>
      <c r="Q22" s="35" t="str">
        <f>IF(Q$6="Default","Block",IF(R22="Block","Block",IF(R22="Monitor","Monitor",IF(R22="Deactivated","Deactivated",""))))</f>
        <v/>
      </c>
      <c r="R22" s="87"/>
    </row>
    <row r="23" spans="2:18" ht="22.5" customHeight="1" x14ac:dyDescent="0.25">
      <c r="B23" s="296" t="s">
        <v>185</v>
      </c>
      <c r="C23" s="297"/>
      <c r="D23" s="297"/>
      <c r="E23" s="297"/>
      <c r="F23" s="297"/>
      <c r="G23" s="211"/>
      <c r="H23" s="233"/>
      <c r="I23" s="35" t="str">
        <f t="shared" si="7"/>
        <v/>
      </c>
      <c r="J23" s="87"/>
      <c r="K23" s="35" t="str">
        <f t="shared" si="7"/>
        <v/>
      </c>
      <c r="L23" s="87"/>
      <c r="M23" s="35" t="str">
        <f t="shared" ref="M23" si="24">IF(M$6="Default","Deactivated",IF(N23="Block","Block",IF(N23="Monitor","Monitor",IF(N23="Deactivated","Deactivated",""))))</f>
        <v/>
      </c>
      <c r="N23" s="87"/>
      <c r="O23" s="35" t="str">
        <f t="shared" ref="O23" si="25">IF(O$6="Default","Deactivated",IF(P23="Block","Block",IF(P23="Monitor","Monitor",IF(P23="Deactivated","Deactivated",""))))</f>
        <v/>
      </c>
      <c r="P23" s="87"/>
      <c r="Q23" s="35" t="str">
        <f t="shared" ref="Q23" si="26">IF(Q$6="Default","Deactivated",IF(R23="Block","Block",IF(R23="Monitor","Monitor",IF(R23="Deactivated","Deactivated",""))))</f>
        <v/>
      </c>
      <c r="R23" s="87"/>
    </row>
    <row r="24" spans="2:18" ht="22.5" customHeight="1" x14ac:dyDescent="0.25">
      <c r="B24" s="296" t="s">
        <v>186</v>
      </c>
      <c r="C24" s="297"/>
      <c r="D24" s="297"/>
      <c r="E24" s="297"/>
      <c r="F24" s="297"/>
      <c r="G24" s="211"/>
      <c r="H24" s="233"/>
      <c r="I24" s="35" t="str">
        <f t="shared" si="7"/>
        <v/>
      </c>
      <c r="J24" s="87"/>
      <c r="K24" s="35" t="str">
        <f t="shared" si="7"/>
        <v/>
      </c>
      <c r="L24" s="87"/>
      <c r="M24" s="35" t="str">
        <f t="shared" ref="M24" si="27">IF(M$6="Default","Deactivated",IF(N24="Block","Block",IF(N24="Monitor","Monitor",IF(N24="Deactivated","Deactivated",""))))</f>
        <v/>
      </c>
      <c r="N24" s="87"/>
      <c r="O24" s="35" t="str">
        <f t="shared" ref="O24" si="28">IF(O$6="Default","Deactivated",IF(P24="Block","Block",IF(P24="Monitor","Monitor",IF(P24="Deactivated","Deactivated",""))))</f>
        <v/>
      </c>
      <c r="P24" s="87"/>
      <c r="Q24" s="35" t="str">
        <f t="shared" ref="Q24" si="29">IF(Q$6="Default","Deactivated",IF(R24="Block","Block",IF(R24="Monitor","Monitor",IF(R24="Deactivated","Deactivated",""))))</f>
        <v/>
      </c>
      <c r="R24" s="87"/>
    </row>
    <row r="25" spans="2:18" ht="22.5" customHeight="1" x14ac:dyDescent="0.25">
      <c r="B25" s="296" t="s">
        <v>187</v>
      </c>
      <c r="C25" s="297"/>
      <c r="D25" s="297"/>
      <c r="E25" s="297"/>
      <c r="F25" s="297"/>
      <c r="G25" s="211"/>
      <c r="H25" s="233"/>
      <c r="I25" s="35" t="str">
        <f t="shared" si="7"/>
        <v/>
      </c>
      <c r="J25" s="87"/>
      <c r="K25" s="35" t="str">
        <f t="shared" si="7"/>
        <v/>
      </c>
      <c r="L25" s="87"/>
      <c r="M25" s="35" t="str">
        <f t="shared" ref="M25" si="30">IF(M$6="Default","Deactivated",IF(N25="Block","Block",IF(N25="Monitor","Monitor",IF(N25="Deactivated","Deactivated",""))))</f>
        <v/>
      </c>
      <c r="N25" s="87"/>
      <c r="O25" s="35" t="str">
        <f t="shared" ref="O25" si="31">IF(O$6="Default","Deactivated",IF(P25="Block","Block",IF(P25="Monitor","Monitor",IF(P25="Deactivated","Deactivated",""))))</f>
        <v/>
      </c>
      <c r="P25" s="87"/>
      <c r="Q25" s="35" t="str">
        <f t="shared" ref="Q25" si="32">IF(Q$6="Default","Deactivated",IF(R25="Block","Block",IF(R25="Monitor","Monitor",IF(R25="Deactivated","Deactivated",""))))</f>
        <v/>
      </c>
      <c r="R25" s="87"/>
    </row>
    <row r="26" spans="2:18" ht="22.5" customHeight="1" x14ac:dyDescent="0.25">
      <c r="B26" s="296" t="s">
        <v>188</v>
      </c>
      <c r="C26" s="297"/>
      <c r="D26" s="297"/>
      <c r="E26" s="297"/>
      <c r="F26" s="297"/>
      <c r="G26" s="211" t="s">
        <v>382</v>
      </c>
      <c r="H26" s="233"/>
      <c r="I26" s="35" t="str">
        <f t="shared" ref="I26:K27" si="33">IF(I$6="Default","Block",IF(J26="Block","Block",IF(J26="Monitor","Monitor",IF(J26="Deactivated","Deactivated",""))))</f>
        <v/>
      </c>
      <c r="J26" s="87"/>
      <c r="K26" s="35" t="str">
        <f t="shared" si="33"/>
        <v/>
      </c>
      <c r="L26" s="87"/>
      <c r="M26" s="35" t="str">
        <f t="shared" ref="M26" si="34">IF(M$6="Default","Block",IF(N26="Block","Block",IF(N26="Monitor","Monitor",IF(N26="Deactivated","Deactivated",""))))</f>
        <v/>
      </c>
      <c r="N26" s="87"/>
      <c r="O26" s="35" t="str">
        <f t="shared" ref="O26" si="35">IF(O$6="Default","Block",IF(P26="Block","Block",IF(P26="Monitor","Monitor",IF(P26="Deactivated","Deactivated",""))))</f>
        <v/>
      </c>
      <c r="P26" s="87"/>
      <c r="Q26" s="35" t="str">
        <f t="shared" ref="Q26" si="36">IF(Q$6="Default","Block",IF(R26="Block","Block",IF(R26="Monitor","Monitor",IF(R26="Deactivated","Deactivated",""))))</f>
        <v/>
      </c>
      <c r="R26" s="87"/>
    </row>
    <row r="27" spans="2:18" ht="22.5" customHeight="1" x14ac:dyDescent="0.25">
      <c r="B27" s="296" t="s">
        <v>189</v>
      </c>
      <c r="C27" s="297"/>
      <c r="D27" s="297"/>
      <c r="E27" s="297"/>
      <c r="F27" s="297"/>
      <c r="G27" s="211" t="s">
        <v>382</v>
      </c>
      <c r="H27" s="233"/>
      <c r="I27" s="35" t="str">
        <f t="shared" si="33"/>
        <v/>
      </c>
      <c r="J27" s="87"/>
      <c r="K27" s="35" t="str">
        <f t="shared" si="33"/>
        <v/>
      </c>
      <c r="L27" s="87"/>
      <c r="M27" s="35" t="str">
        <f t="shared" ref="M27" si="37">IF(M$6="Default","Block",IF(N27="Block","Block",IF(N27="Monitor","Monitor",IF(N27="Deactivated","Deactivated",""))))</f>
        <v/>
      </c>
      <c r="N27" s="87"/>
      <c r="O27" s="35" t="str">
        <f t="shared" ref="O27" si="38">IF(O$6="Default","Block",IF(P27="Block","Block",IF(P27="Monitor","Monitor",IF(P27="Deactivated","Deactivated",""))))</f>
        <v/>
      </c>
      <c r="P27" s="87"/>
      <c r="Q27" s="35" t="str">
        <f t="shared" ref="Q27" si="39">IF(Q$6="Default","Block",IF(R27="Block","Block",IF(R27="Monitor","Monitor",IF(R27="Deactivated","Deactivated",""))))</f>
        <v/>
      </c>
      <c r="R27" s="87"/>
    </row>
    <row r="28" spans="2:18" ht="22.5" customHeight="1" x14ac:dyDescent="0.25">
      <c r="B28" s="296" t="s">
        <v>190</v>
      </c>
      <c r="C28" s="297"/>
      <c r="D28" s="297"/>
      <c r="E28" s="297"/>
      <c r="F28" s="297"/>
      <c r="G28" s="211"/>
      <c r="H28" s="233"/>
      <c r="I28" s="35" t="str">
        <f t="shared" si="7"/>
        <v/>
      </c>
      <c r="J28" s="87"/>
      <c r="K28" s="35" t="str">
        <f t="shared" si="7"/>
        <v/>
      </c>
      <c r="L28" s="87"/>
      <c r="M28" s="35" t="str">
        <f t="shared" ref="M28" si="40">IF(M$6="Default","Deactivated",IF(N28="Block","Block",IF(N28="Monitor","Monitor",IF(N28="Deactivated","Deactivated",""))))</f>
        <v/>
      </c>
      <c r="N28" s="87"/>
      <c r="O28" s="35" t="str">
        <f t="shared" ref="O28" si="41">IF(O$6="Default","Deactivated",IF(P28="Block","Block",IF(P28="Monitor","Monitor",IF(P28="Deactivated","Deactivated",""))))</f>
        <v/>
      </c>
      <c r="P28" s="87"/>
      <c r="Q28" s="35" t="str">
        <f t="shared" ref="Q28" si="42">IF(Q$6="Default","Deactivated",IF(R28="Block","Block",IF(R28="Monitor","Monitor",IF(R28="Deactivated","Deactivated",""))))</f>
        <v/>
      </c>
      <c r="R28" s="87"/>
    </row>
    <row r="29" spans="2:18" ht="22.5" customHeight="1" x14ac:dyDescent="0.25">
      <c r="B29" s="296" t="s">
        <v>191</v>
      </c>
      <c r="C29" s="297"/>
      <c r="D29" s="297"/>
      <c r="E29" s="297"/>
      <c r="F29" s="297"/>
      <c r="G29" s="211"/>
      <c r="H29" s="233"/>
      <c r="I29" s="35" t="str">
        <f t="shared" si="7"/>
        <v/>
      </c>
      <c r="J29" s="87"/>
      <c r="K29" s="35" t="str">
        <f t="shared" si="7"/>
        <v/>
      </c>
      <c r="L29" s="87"/>
      <c r="M29" s="35" t="str">
        <f t="shared" ref="M29" si="43">IF(M$6="Default","Deactivated",IF(N29="Block","Block",IF(N29="Monitor","Monitor",IF(N29="Deactivated","Deactivated",""))))</f>
        <v/>
      </c>
      <c r="N29" s="87"/>
      <c r="O29" s="35" t="str">
        <f t="shared" ref="O29" si="44">IF(O$6="Default","Deactivated",IF(P29="Block","Block",IF(P29="Monitor","Monitor",IF(P29="Deactivated","Deactivated",""))))</f>
        <v/>
      </c>
      <c r="P29" s="87"/>
      <c r="Q29" s="35" t="str">
        <f t="shared" ref="Q29" si="45">IF(Q$6="Default","Deactivated",IF(R29="Block","Block",IF(R29="Monitor","Monitor",IF(R29="Deactivated","Deactivated",""))))</f>
        <v/>
      </c>
      <c r="R29" s="87"/>
    </row>
    <row r="30" spans="2:18" ht="22.5" customHeight="1" x14ac:dyDescent="0.25">
      <c r="B30" s="296" t="s">
        <v>192</v>
      </c>
      <c r="C30" s="297"/>
      <c r="D30" s="297"/>
      <c r="E30" s="297"/>
      <c r="F30" s="297"/>
      <c r="G30" s="211" t="s">
        <v>382</v>
      </c>
      <c r="H30" s="233"/>
      <c r="I30" s="35" t="str">
        <f>IF(I$6="Default","Block",IF(J30="Block","Block",IF(J30="Monitor","Monitor",IF(J30="Deactivated","Deactivated",""))))</f>
        <v/>
      </c>
      <c r="J30" s="87"/>
      <c r="K30" s="35" t="str">
        <f>IF(K$6="Default","Block",IF(L30="Block","Block",IF(L30="Monitor","Monitor",IF(L30="Deactivated","Deactivated",""))))</f>
        <v/>
      </c>
      <c r="L30" s="87"/>
      <c r="M30" s="35" t="str">
        <f>IF(M$6="Default","Block",IF(N30="Block","Block",IF(N30="Monitor","Monitor",IF(N30="Deactivated","Deactivated",""))))</f>
        <v/>
      </c>
      <c r="N30" s="87"/>
      <c r="O30" s="35" t="str">
        <f>IF(O$6="Default","Block",IF(P30="Block","Block",IF(P30="Monitor","Monitor",IF(P30="Deactivated","Deactivated",""))))</f>
        <v/>
      </c>
      <c r="P30" s="87"/>
      <c r="Q30" s="35" t="str">
        <f>IF(Q$6="Default","Block",IF(R30="Block","Block",IF(R30="Monitor","Monitor",IF(R30="Deactivated","Deactivated",""))))</f>
        <v/>
      </c>
      <c r="R30" s="87"/>
    </row>
    <row r="31" spans="2:18" ht="22.5" customHeight="1" x14ac:dyDescent="0.25">
      <c r="B31" s="296" t="s">
        <v>193</v>
      </c>
      <c r="C31" s="297"/>
      <c r="D31" s="297"/>
      <c r="E31" s="297"/>
      <c r="F31" s="297"/>
      <c r="G31" s="211"/>
      <c r="H31" s="233"/>
      <c r="I31" s="35" t="str">
        <f t="shared" si="7"/>
        <v/>
      </c>
      <c r="J31" s="87"/>
      <c r="K31" s="35" t="str">
        <f t="shared" si="7"/>
        <v/>
      </c>
      <c r="L31" s="87"/>
      <c r="M31" s="35" t="str">
        <f t="shared" ref="M31" si="46">IF(M$6="Default","Deactivated",IF(N31="Block","Block",IF(N31="Monitor","Monitor",IF(N31="Deactivated","Deactivated",""))))</f>
        <v/>
      </c>
      <c r="N31" s="87"/>
      <c r="O31" s="35" t="str">
        <f t="shared" ref="O31" si="47">IF(O$6="Default","Deactivated",IF(P31="Block","Block",IF(P31="Monitor","Monitor",IF(P31="Deactivated","Deactivated",""))))</f>
        <v/>
      </c>
      <c r="P31" s="87"/>
      <c r="Q31" s="35" t="str">
        <f t="shared" ref="Q31" si="48">IF(Q$6="Default","Deactivated",IF(R31="Block","Block",IF(R31="Monitor","Monitor",IF(R31="Deactivated","Deactivated",""))))</f>
        <v/>
      </c>
      <c r="R31" s="87"/>
    </row>
    <row r="32" spans="2:18" ht="22.5" customHeight="1" x14ac:dyDescent="0.25">
      <c r="B32" s="296" t="s">
        <v>194</v>
      </c>
      <c r="C32" s="297"/>
      <c r="D32" s="297"/>
      <c r="E32" s="297"/>
      <c r="F32" s="297"/>
      <c r="G32" s="211"/>
      <c r="H32" s="233"/>
      <c r="I32" s="35" t="str">
        <f t="shared" si="7"/>
        <v/>
      </c>
      <c r="J32" s="87"/>
      <c r="K32" s="35" t="str">
        <f t="shared" si="7"/>
        <v/>
      </c>
      <c r="L32" s="87"/>
      <c r="M32" s="35" t="str">
        <f t="shared" ref="M32" si="49">IF(M$6="Default","Deactivated",IF(N32="Block","Block",IF(N32="Monitor","Monitor",IF(N32="Deactivated","Deactivated",""))))</f>
        <v/>
      </c>
      <c r="N32" s="87"/>
      <c r="O32" s="35" t="str">
        <f t="shared" ref="O32" si="50">IF(O$6="Default","Deactivated",IF(P32="Block","Block",IF(P32="Monitor","Monitor",IF(P32="Deactivated","Deactivated",""))))</f>
        <v/>
      </c>
      <c r="P32" s="87"/>
      <c r="Q32" s="35" t="str">
        <f t="shared" ref="Q32" si="51">IF(Q$6="Default","Deactivated",IF(R32="Block","Block",IF(R32="Monitor","Monitor",IF(R32="Deactivated","Deactivated",""))))</f>
        <v/>
      </c>
      <c r="R32" s="87"/>
    </row>
    <row r="33" spans="2:18" ht="22.5" customHeight="1" x14ac:dyDescent="0.25">
      <c r="B33" s="296" t="s">
        <v>195</v>
      </c>
      <c r="C33" s="297"/>
      <c r="D33" s="297"/>
      <c r="E33" s="297"/>
      <c r="F33" s="297"/>
      <c r="G33" s="211"/>
      <c r="H33" s="233"/>
      <c r="I33" s="35" t="str">
        <f t="shared" si="7"/>
        <v/>
      </c>
      <c r="J33" s="87"/>
      <c r="K33" s="35" t="str">
        <f t="shared" si="7"/>
        <v/>
      </c>
      <c r="L33" s="87"/>
      <c r="M33" s="35" t="str">
        <f t="shared" ref="M33" si="52">IF(M$6="Default","Deactivated",IF(N33="Block","Block",IF(N33="Monitor","Monitor",IF(N33="Deactivated","Deactivated",""))))</f>
        <v/>
      </c>
      <c r="N33" s="87"/>
      <c r="O33" s="35" t="str">
        <f t="shared" ref="O33" si="53">IF(O$6="Default","Deactivated",IF(P33="Block","Block",IF(P33="Monitor","Monitor",IF(P33="Deactivated","Deactivated",""))))</f>
        <v/>
      </c>
      <c r="P33" s="87"/>
      <c r="Q33" s="35" t="str">
        <f t="shared" ref="Q33" si="54">IF(Q$6="Default","Deactivated",IF(R33="Block","Block",IF(R33="Monitor","Monitor",IF(R33="Deactivated","Deactivated",""))))</f>
        <v/>
      </c>
      <c r="R33" s="87"/>
    </row>
    <row r="34" spans="2:18" ht="22.5" customHeight="1" x14ac:dyDescent="0.25">
      <c r="B34" s="296" t="s">
        <v>196</v>
      </c>
      <c r="C34" s="297"/>
      <c r="D34" s="297"/>
      <c r="E34" s="297"/>
      <c r="F34" s="297"/>
      <c r="G34" s="211"/>
      <c r="H34" s="233"/>
      <c r="I34" s="35" t="str">
        <f t="shared" si="7"/>
        <v/>
      </c>
      <c r="J34" s="87"/>
      <c r="K34" s="35" t="str">
        <f t="shared" si="7"/>
        <v/>
      </c>
      <c r="L34" s="87"/>
      <c r="M34" s="35" t="str">
        <f t="shared" ref="M34" si="55">IF(M$6="Default","Deactivated",IF(N34="Block","Block",IF(N34="Monitor","Monitor",IF(N34="Deactivated","Deactivated",""))))</f>
        <v/>
      </c>
      <c r="N34" s="87"/>
      <c r="O34" s="35" t="str">
        <f t="shared" ref="O34" si="56">IF(O$6="Default","Deactivated",IF(P34="Block","Block",IF(P34="Monitor","Monitor",IF(P34="Deactivated","Deactivated",""))))</f>
        <v/>
      </c>
      <c r="P34" s="87"/>
      <c r="Q34" s="35" t="str">
        <f t="shared" ref="Q34" si="57">IF(Q$6="Default","Deactivated",IF(R34="Block","Block",IF(R34="Monitor","Monitor",IF(R34="Deactivated","Deactivated",""))))</f>
        <v/>
      </c>
      <c r="R34" s="87"/>
    </row>
    <row r="35" spans="2:18" ht="22.5" customHeight="1" x14ac:dyDescent="0.25">
      <c r="B35" s="296" t="s">
        <v>197</v>
      </c>
      <c r="C35" s="297"/>
      <c r="D35" s="297"/>
      <c r="E35" s="297"/>
      <c r="F35" s="297"/>
      <c r="G35" s="211"/>
      <c r="H35" s="233"/>
      <c r="I35" s="35" t="str">
        <f t="shared" si="7"/>
        <v/>
      </c>
      <c r="J35" s="87"/>
      <c r="K35" s="35" t="str">
        <f t="shared" si="7"/>
        <v/>
      </c>
      <c r="L35" s="87"/>
      <c r="M35" s="35" t="str">
        <f t="shared" ref="M35" si="58">IF(M$6="Default","Deactivated",IF(N35="Block","Block",IF(N35="Monitor","Monitor",IF(N35="Deactivated","Deactivated",""))))</f>
        <v/>
      </c>
      <c r="N35" s="87"/>
      <c r="O35" s="35" t="str">
        <f t="shared" ref="O35" si="59">IF(O$6="Default","Deactivated",IF(P35="Block","Block",IF(P35="Monitor","Monitor",IF(P35="Deactivated","Deactivated",""))))</f>
        <v/>
      </c>
      <c r="P35" s="87"/>
      <c r="Q35" s="35" t="str">
        <f t="shared" ref="Q35" si="60">IF(Q$6="Default","Deactivated",IF(R35="Block","Block",IF(R35="Monitor","Monitor",IF(R35="Deactivated","Deactivated",""))))</f>
        <v/>
      </c>
      <c r="R35" s="87"/>
    </row>
    <row r="36" spans="2:18" ht="22.5" customHeight="1" x14ac:dyDescent="0.25">
      <c r="B36" s="296" t="s">
        <v>198</v>
      </c>
      <c r="C36" s="297"/>
      <c r="D36" s="297"/>
      <c r="E36" s="297"/>
      <c r="F36" s="297"/>
      <c r="G36" s="211"/>
      <c r="H36" s="233"/>
      <c r="I36" s="35" t="str">
        <f t="shared" si="7"/>
        <v/>
      </c>
      <c r="J36" s="87"/>
      <c r="K36" s="35" t="str">
        <f t="shared" si="7"/>
        <v/>
      </c>
      <c r="L36" s="87"/>
      <c r="M36" s="35" t="str">
        <f t="shared" ref="M36" si="61">IF(M$6="Default","Deactivated",IF(N36="Block","Block",IF(N36="Monitor","Monitor",IF(N36="Deactivated","Deactivated",""))))</f>
        <v/>
      </c>
      <c r="N36" s="87"/>
      <c r="O36" s="35" t="str">
        <f t="shared" ref="O36" si="62">IF(O$6="Default","Deactivated",IF(P36="Block","Block",IF(P36="Monitor","Monitor",IF(P36="Deactivated","Deactivated",""))))</f>
        <v/>
      </c>
      <c r="P36" s="87"/>
      <c r="Q36" s="35" t="str">
        <f t="shared" ref="Q36" si="63">IF(Q$6="Default","Deactivated",IF(R36="Block","Block",IF(R36="Monitor","Monitor",IF(R36="Deactivated","Deactivated",""))))</f>
        <v/>
      </c>
      <c r="R36" s="87"/>
    </row>
    <row r="37" spans="2:18" ht="22.5" customHeight="1" x14ac:dyDescent="0.25">
      <c r="B37" s="296" t="s">
        <v>199</v>
      </c>
      <c r="C37" s="297"/>
      <c r="D37" s="297"/>
      <c r="E37" s="297"/>
      <c r="F37" s="297"/>
      <c r="G37" s="211"/>
      <c r="H37" s="233"/>
      <c r="I37" s="35" t="str">
        <f t="shared" si="7"/>
        <v/>
      </c>
      <c r="J37" s="87"/>
      <c r="K37" s="35" t="str">
        <f t="shared" si="7"/>
        <v/>
      </c>
      <c r="L37" s="87"/>
      <c r="M37" s="35" t="str">
        <f t="shared" ref="M37" si="64">IF(M$6="Default","Deactivated",IF(N37="Block","Block",IF(N37="Monitor","Monitor",IF(N37="Deactivated","Deactivated",""))))</f>
        <v/>
      </c>
      <c r="N37" s="87"/>
      <c r="O37" s="35" t="str">
        <f t="shared" ref="O37" si="65">IF(O$6="Default","Deactivated",IF(P37="Block","Block",IF(P37="Monitor","Monitor",IF(P37="Deactivated","Deactivated",""))))</f>
        <v/>
      </c>
      <c r="P37" s="87"/>
      <c r="Q37" s="35" t="str">
        <f t="shared" ref="Q37" si="66">IF(Q$6="Default","Deactivated",IF(R37="Block","Block",IF(R37="Monitor","Monitor",IF(R37="Deactivated","Deactivated",""))))</f>
        <v/>
      </c>
      <c r="R37" s="87"/>
    </row>
    <row r="38" spans="2:18" ht="22.5" customHeight="1" x14ac:dyDescent="0.25">
      <c r="B38" s="296" t="s">
        <v>200</v>
      </c>
      <c r="C38" s="297"/>
      <c r="D38" s="297"/>
      <c r="E38" s="297"/>
      <c r="F38" s="297"/>
      <c r="G38" s="211"/>
      <c r="H38" s="233"/>
      <c r="I38" s="35" t="str">
        <f t="shared" si="7"/>
        <v/>
      </c>
      <c r="J38" s="87"/>
      <c r="K38" s="35" t="str">
        <f t="shared" si="7"/>
        <v/>
      </c>
      <c r="L38" s="87"/>
      <c r="M38" s="35" t="str">
        <f t="shared" ref="M38" si="67">IF(M$6="Default","Deactivated",IF(N38="Block","Block",IF(N38="Monitor","Monitor",IF(N38="Deactivated","Deactivated",""))))</f>
        <v/>
      </c>
      <c r="N38" s="87"/>
      <c r="O38" s="35" t="str">
        <f t="shared" ref="O38" si="68">IF(O$6="Default","Deactivated",IF(P38="Block","Block",IF(P38="Monitor","Monitor",IF(P38="Deactivated","Deactivated",""))))</f>
        <v/>
      </c>
      <c r="P38" s="87"/>
      <c r="Q38" s="35" t="str">
        <f t="shared" ref="Q38" si="69">IF(Q$6="Default","Deactivated",IF(R38="Block","Block",IF(R38="Monitor","Monitor",IF(R38="Deactivated","Deactivated",""))))</f>
        <v/>
      </c>
      <c r="R38" s="87"/>
    </row>
    <row r="39" spans="2:18" ht="22.5" customHeight="1" x14ac:dyDescent="0.25">
      <c r="B39" s="296" t="s">
        <v>201</v>
      </c>
      <c r="C39" s="297"/>
      <c r="D39" s="297"/>
      <c r="E39" s="297"/>
      <c r="F39" s="297"/>
      <c r="G39" s="211"/>
      <c r="H39" s="233"/>
      <c r="I39" s="35" t="str">
        <f t="shared" si="7"/>
        <v/>
      </c>
      <c r="J39" s="87"/>
      <c r="K39" s="35" t="str">
        <f t="shared" si="7"/>
        <v/>
      </c>
      <c r="L39" s="87"/>
      <c r="M39" s="35" t="str">
        <f t="shared" ref="M39" si="70">IF(M$6="Default","Deactivated",IF(N39="Block","Block",IF(N39="Monitor","Monitor",IF(N39="Deactivated","Deactivated",""))))</f>
        <v/>
      </c>
      <c r="N39" s="87"/>
      <c r="O39" s="35" t="str">
        <f t="shared" ref="O39" si="71">IF(O$6="Default","Deactivated",IF(P39="Block","Block",IF(P39="Monitor","Monitor",IF(P39="Deactivated","Deactivated",""))))</f>
        <v/>
      </c>
      <c r="P39" s="87"/>
      <c r="Q39" s="35" t="str">
        <f t="shared" ref="Q39" si="72">IF(Q$6="Default","Deactivated",IF(R39="Block","Block",IF(R39="Monitor","Monitor",IF(R39="Deactivated","Deactivated",""))))</f>
        <v/>
      </c>
      <c r="R39" s="87"/>
    </row>
    <row r="40" spans="2:18" ht="22.5" customHeight="1" x14ac:dyDescent="0.25">
      <c r="B40" s="296" t="s">
        <v>202</v>
      </c>
      <c r="C40" s="297"/>
      <c r="D40" s="297"/>
      <c r="E40" s="297"/>
      <c r="F40" s="297"/>
      <c r="G40" s="211"/>
      <c r="H40" s="233"/>
      <c r="I40" s="35" t="str">
        <f t="shared" si="7"/>
        <v/>
      </c>
      <c r="J40" s="87"/>
      <c r="K40" s="35" t="str">
        <f t="shared" si="7"/>
        <v/>
      </c>
      <c r="L40" s="87"/>
      <c r="M40" s="35" t="str">
        <f t="shared" ref="M40" si="73">IF(M$6="Default","Deactivated",IF(N40="Block","Block",IF(N40="Monitor","Monitor",IF(N40="Deactivated","Deactivated",""))))</f>
        <v/>
      </c>
      <c r="N40" s="87"/>
      <c r="O40" s="35" t="str">
        <f t="shared" ref="O40" si="74">IF(O$6="Default","Deactivated",IF(P40="Block","Block",IF(P40="Monitor","Monitor",IF(P40="Deactivated","Deactivated",""))))</f>
        <v/>
      </c>
      <c r="P40" s="87"/>
      <c r="Q40" s="35" t="str">
        <f t="shared" ref="Q40" si="75">IF(Q$6="Default","Deactivated",IF(R40="Block","Block",IF(R40="Monitor","Monitor",IF(R40="Deactivated","Deactivated",""))))</f>
        <v/>
      </c>
      <c r="R40" s="87"/>
    </row>
    <row r="41" spans="2:18" ht="22.5" customHeight="1" x14ac:dyDescent="0.25">
      <c r="B41" s="296" t="s">
        <v>203</v>
      </c>
      <c r="C41" s="297"/>
      <c r="D41" s="297"/>
      <c r="E41" s="297"/>
      <c r="F41" s="297"/>
      <c r="G41" s="211"/>
      <c r="H41" s="233"/>
      <c r="I41" s="35" t="str">
        <f t="shared" si="7"/>
        <v/>
      </c>
      <c r="J41" s="87"/>
      <c r="K41" s="35" t="str">
        <f t="shared" si="7"/>
        <v/>
      </c>
      <c r="L41" s="87"/>
      <c r="M41" s="35" t="str">
        <f t="shared" ref="M41" si="76">IF(M$6="Default","Deactivated",IF(N41="Block","Block",IF(N41="Monitor","Monitor",IF(N41="Deactivated","Deactivated",""))))</f>
        <v/>
      </c>
      <c r="N41" s="87"/>
      <c r="O41" s="35" t="str">
        <f t="shared" ref="O41" si="77">IF(O$6="Default","Deactivated",IF(P41="Block","Block",IF(P41="Monitor","Monitor",IF(P41="Deactivated","Deactivated",""))))</f>
        <v/>
      </c>
      <c r="P41" s="87"/>
      <c r="Q41" s="35" t="str">
        <f t="shared" ref="Q41" si="78">IF(Q$6="Default","Deactivated",IF(R41="Block","Block",IF(R41="Monitor","Monitor",IF(R41="Deactivated","Deactivated",""))))</f>
        <v/>
      </c>
      <c r="R41" s="87"/>
    </row>
    <row r="42" spans="2:18" ht="22.5" customHeight="1" x14ac:dyDescent="0.25">
      <c r="B42" s="296" t="s">
        <v>204</v>
      </c>
      <c r="C42" s="297"/>
      <c r="D42" s="297"/>
      <c r="E42" s="297"/>
      <c r="F42" s="297"/>
      <c r="G42" s="211"/>
      <c r="H42" s="233"/>
      <c r="I42" s="35" t="str">
        <f t="shared" si="7"/>
        <v/>
      </c>
      <c r="J42" s="87"/>
      <c r="K42" s="35" t="str">
        <f t="shared" si="7"/>
        <v/>
      </c>
      <c r="L42" s="87"/>
      <c r="M42" s="35" t="str">
        <f t="shared" ref="M42" si="79">IF(M$6="Default","Deactivated",IF(N42="Block","Block",IF(N42="Monitor","Monitor",IF(N42="Deactivated","Deactivated",""))))</f>
        <v/>
      </c>
      <c r="N42" s="87"/>
      <c r="O42" s="35" t="str">
        <f t="shared" ref="O42" si="80">IF(O$6="Default","Deactivated",IF(P42="Block","Block",IF(P42="Monitor","Monitor",IF(P42="Deactivated","Deactivated",""))))</f>
        <v/>
      </c>
      <c r="P42" s="87"/>
      <c r="Q42" s="35" t="str">
        <f t="shared" ref="Q42" si="81">IF(Q$6="Default","Deactivated",IF(R42="Block","Block",IF(R42="Monitor","Monitor",IF(R42="Deactivated","Deactivated",""))))</f>
        <v/>
      </c>
      <c r="R42" s="87"/>
    </row>
    <row r="43" spans="2:18" ht="22.5" customHeight="1" x14ac:dyDescent="0.25">
      <c r="B43" s="296" t="s">
        <v>205</v>
      </c>
      <c r="C43" s="297"/>
      <c r="D43" s="297"/>
      <c r="E43" s="297"/>
      <c r="F43" s="297"/>
      <c r="G43" s="211" t="s">
        <v>382</v>
      </c>
      <c r="H43" s="233"/>
      <c r="I43" s="35" t="str">
        <f t="shared" ref="I43:K44" si="82">IF(I$6="Default","Block",IF(J43="Block","Block",IF(J43="Monitor","Monitor",IF(J43="Deactivated","Deactivated",""))))</f>
        <v/>
      </c>
      <c r="J43" s="87"/>
      <c r="K43" s="35" t="str">
        <f t="shared" si="82"/>
        <v/>
      </c>
      <c r="L43" s="87"/>
      <c r="M43" s="35" t="str">
        <f t="shared" ref="M43" si="83">IF(M$6="Default","Block",IF(N43="Block","Block",IF(N43="Monitor","Monitor",IF(N43="Deactivated","Deactivated",""))))</f>
        <v/>
      </c>
      <c r="N43" s="87"/>
      <c r="O43" s="35" t="str">
        <f t="shared" ref="O43" si="84">IF(O$6="Default","Block",IF(P43="Block","Block",IF(P43="Monitor","Monitor",IF(P43="Deactivated","Deactivated",""))))</f>
        <v/>
      </c>
      <c r="P43" s="87"/>
      <c r="Q43" s="35" t="str">
        <f t="shared" ref="Q43" si="85">IF(Q$6="Default","Block",IF(R43="Block","Block",IF(R43="Monitor","Monitor",IF(R43="Deactivated","Deactivated",""))))</f>
        <v/>
      </c>
      <c r="R43" s="87"/>
    </row>
    <row r="44" spans="2:18" ht="22.5" customHeight="1" x14ac:dyDescent="0.25">
      <c r="B44" s="296" t="s">
        <v>206</v>
      </c>
      <c r="C44" s="297"/>
      <c r="D44" s="297"/>
      <c r="E44" s="297"/>
      <c r="F44" s="297"/>
      <c r="G44" s="211" t="s">
        <v>382</v>
      </c>
      <c r="H44" s="233"/>
      <c r="I44" s="35" t="str">
        <f t="shared" si="82"/>
        <v/>
      </c>
      <c r="J44" s="87"/>
      <c r="K44" s="35" t="str">
        <f t="shared" si="82"/>
        <v/>
      </c>
      <c r="L44" s="87"/>
      <c r="M44" s="35" t="str">
        <f t="shared" ref="M44" si="86">IF(M$6="Default","Block",IF(N44="Block","Block",IF(N44="Monitor","Monitor",IF(N44="Deactivated","Deactivated",""))))</f>
        <v/>
      </c>
      <c r="N44" s="87"/>
      <c r="O44" s="35" t="str">
        <f t="shared" ref="O44" si="87">IF(O$6="Default","Block",IF(P44="Block","Block",IF(P44="Monitor","Monitor",IF(P44="Deactivated","Deactivated",""))))</f>
        <v/>
      </c>
      <c r="P44" s="87"/>
      <c r="Q44" s="35" t="str">
        <f t="shared" ref="Q44" si="88">IF(Q$6="Default","Block",IF(R44="Block","Block",IF(R44="Monitor","Monitor",IF(R44="Deactivated","Deactivated",""))))</f>
        <v/>
      </c>
      <c r="R44" s="87"/>
    </row>
    <row r="45" spans="2:18" ht="22.5" customHeight="1" x14ac:dyDescent="0.25">
      <c r="B45" s="296" t="s">
        <v>207</v>
      </c>
      <c r="C45" s="297"/>
      <c r="D45" s="297"/>
      <c r="E45" s="297"/>
      <c r="F45" s="297"/>
      <c r="G45" s="211"/>
      <c r="H45" s="233"/>
      <c r="I45" s="35" t="str">
        <f t="shared" si="7"/>
        <v/>
      </c>
      <c r="J45" s="87"/>
      <c r="K45" s="35" t="str">
        <f t="shared" si="7"/>
        <v/>
      </c>
      <c r="L45" s="87"/>
      <c r="M45" s="35" t="str">
        <f t="shared" ref="M45" si="89">IF(M$6="Default","Deactivated",IF(N45="Block","Block",IF(N45="Monitor","Monitor",IF(N45="Deactivated","Deactivated",""))))</f>
        <v/>
      </c>
      <c r="N45" s="87"/>
      <c r="O45" s="35" t="str">
        <f t="shared" ref="O45" si="90">IF(O$6="Default","Deactivated",IF(P45="Block","Block",IF(P45="Monitor","Monitor",IF(P45="Deactivated","Deactivated",""))))</f>
        <v/>
      </c>
      <c r="P45" s="87"/>
      <c r="Q45" s="35" t="str">
        <f t="shared" ref="Q45" si="91">IF(Q$6="Default","Deactivated",IF(R45="Block","Block",IF(R45="Monitor","Monitor",IF(R45="Deactivated","Deactivated",""))))</f>
        <v/>
      </c>
      <c r="R45" s="87"/>
    </row>
    <row r="46" spans="2:18" ht="22.5" customHeight="1" x14ac:dyDescent="0.25">
      <c r="B46" s="296" t="s">
        <v>208</v>
      </c>
      <c r="C46" s="297"/>
      <c r="D46" s="297"/>
      <c r="E46" s="297"/>
      <c r="F46" s="297"/>
      <c r="G46" s="211"/>
      <c r="H46" s="233"/>
      <c r="I46" s="35" t="str">
        <f t="shared" si="7"/>
        <v/>
      </c>
      <c r="J46" s="87"/>
      <c r="K46" s="35" t="str">
        <f t="shared" si="7"/>
        <v/>
      </c>
      <c r="L46" s="87"/>
      <c r="M46" s="35" t="str">
        <f t="shared" ref="M46" si="92">IF(M$6="Default","Deactivated",IF(N46="Block","Block",IF(N46="Monitor","Monitor",IF(N46="Deactivated","Deactivated",""))))</f>
        <v/>
      </c>
      <c r="N46" s="87"/>
      <c r="O46" s="35" t="str">
        <f t="shared" ref="O46" si="93">IF(O$6="Default","Deactivated",IF(P46="Block","Block",IF(P46="Monitor","Monitor",IF(P46="Deactivated","Deactivated",""))))</f>
        <v/>
      </c>
      <c r="P46" s="87"/>
      <c r="Q46" s="35" t="str">
        <f t="shared" ref="Q46" si="94">IF(Q$6="Default","Deactivated",IF(R46="Block","Block",IF(R46="Monitor","Monitor",IF(R46="Deactivated","Deactivated",""))))</f>
        <v/>
      </c>
      <c r="R46" s="87"/>
    </row>
    <row r="47" spans="2:18" ht="22.5" customHeight="1" x14ac:dyDescent="0.25">
      <c r="B47" s="296" t="s">
        <v>209</v>
      </c>
      <c r="C47" s="297"/>
      <c r="D47" s="297"/>
      <c r="E47" s="297"/>
      <c r="F47" s="297"/>
      <c r="G47" s="211"/>
      <c r="H47" s="233"/>
      <c r="I47" s="35" t="str">
        <f t="shared" si="7"/>
        <v/>
      </c>
      <c r="J47" s="87"/>
      <c r="K47" s="35" t="str">
        <f t="shared" si="7"/>
        <v/>
      </c>
      <c r="L47" s="87"/>
      <c r="M47" s="35" t="str">
        <f t="shared" ref="M47" si="95">IF(M$6="Default","Deactivated",IF(N47="Block","Block",IF(N47="Monitor","Monitor",IF(N47="Deactivated","Deactivated",""))))</f>
        <v/>
      </c>
      <c r="N47" s="87"/>
      <c r="O47" s="35" t="str">
        <f t="shared" ref="O47" si="96">IF(O$6="Default","Deactivated",IF(P47="Block","Block",IF(P47="Monitor","Monitor",IF(P47="Deactivated","Deactivated",""))))</f>
        <v/>
      </c>
      <c r="P47" s="87"/>
      <c r="Q47" s="35" t="str">
        <f t="shared" ref="Q47" si="97">IF(Q$6="Default","Deactivated",IF(R47="Block","Block",IF(R47="Monitor","Monitor",IF(R47="Deactivated","Deactivated",""))))</f>
        <v/>
      </c>
      <c r="R47" s="87"/>
    </row>
    <row r="48" spans="2:18" ht="22.5" customHeight="1" x14ac:dyDescent="0.25">
      <c r="B48" s="296" t="s">
        <v>157</v>
      </c>
      <c r="C48" s="297"/>
      <c r="D48" s="297"/>
      <c r="E48" s="297"/>
      <c r="F48" s="297"/>
      <c r="G48" s="211"/>
      <c r="H48" s="233"/>
      <c r="I48" s="35" t="str">
        <f t="shared" si="7"/>
        <v/>
      </c>
      <c r="J48" s="87"/>
      <c r="K48" s="35" t="str">
        <f t="shared" si="7"/>
        <v/>
      </c>
      <c r="L48" s="87"/>
      <c r="M48" s="35" t="str">
        <f t="shared" ref="M48" si="98">IF(M$6="Default","Deactivated",IF(N48="Block","Block",IF(N48="Monitor","Monitor",IF(N48="Deactivated","Deactivated",""))))</f>
        <v/>
      </c>
      <c r="N48" s="87"/>
      <c r="O48" s="35" t="str">
        <f t="shared" ref="O48" si="99">IF(O$6="Default","Deactivated",IF(P48="Block","Block",IF(P48="Monitor","Monitor",IF(P48="Deactivated","Deactivated",""))))</f>
        <v/>
      </c>
      <c r="P48" s="87"/>
      <c r="Q48" s="35" t="str">
        <f t="shared" ref="Q48" si="100">IF(Q$6="Default","Deactivated",IF(R48="Block","Block",IF(R48="Monitor","Monitor",IF(R48="Deactivated","Deactivated",""))))</f>
        <v/>
      </c>
      <c r="R48" s="87"/>
    </row>
    <row r="49" spans="2:18" ht="22.5" customHeight="1" x14ac:dyDescent="0.25">
      <c r="B49" s="296" t="s">
        <v>210</v>
      </c>
      <c r="C49" s="297"/>
      <c r="D49" s="297"/>
      <c r="E49" s="297"/>
      <c r="F49" s="297"/>
      <c r="G49" s="211"/>
      <c r="H49" s="233"/>
      <c r="I49" s="35" t="str">
        <f t="shared" si="7"/>
        <v/>
      </c>
      <c r="J49" s="87"/>
      <c r="K49" s="35" t="str">
        <f t="shared" si="7"/>
        <v/>
      </c>
      <c r="L49" s="87"/>
      <c r="M49" s="35" t="str">
        <f t="shared" ref="M49" si="101">IF(M$6="Default","Deactivated",IF(N49="Block","Block",IF(N49="Monitor","Monitor",IF(N49="Deactivated","Deactivated",""))))</f>
        <v/>
      </c>
      <c r="N49" s="87"/>
      <c r="O49" s="35" t="str">
        <f t="shared" ref="O49" si="102">IF(O$6="Default","Deactivated",IF(P49="Block","Block",IF(P49="Monitor","Monitor",IF(P49="Deactivated","Deactivated",""))))</f>
        <v/>
      </c>
      <c r="P49" s="87"/>
      <c r="Q49" s="35" t="str">
        <f t="shared" ref="Q49" si="103">IF(Q$6="Default","Deactivated",IF(R49="Block","Block",IF(R49="Monitor","Monitor",IF(R49="Deactivated","Deactivated",""))))</f>
        <v/>
      </c>
      <c r="R49" s="87"/>
    </row>
    <row r="50" spans="2:18" ht="22.5" customHeight="1" x14ac:dyDescent="0.25">
      <c r="B50" s="296" t="s">
        <v>211</v>
      </c>
      <c r="C50" s="297"/>
      <c r="D50" s="297"/>
      <c r="E50" s="297"/>
      <c r="F50" s="297"/>
      <c r="G50" s="211"/>
      <c r="H50" s="233"/>
      <c r="I50" s="35" t="str">
        <f t="shared" si="7"/>
        <v/>
      </c>
      <c r="J50" s="87"/>
      <c r="K50" s="35" t="str">
        <f t="shared" si="7"/>
        <v/>
      </c>
      <c r="L50" s="87"/>
      <c r="M50" s="35" t="str">
        <f t="shared" ref="M50" si="104">IF(M$6="Default","Deactivated",IF(N50="Block","Block",IF(N50="Monitor","Monitor",IF(N50="Deactivated","Deactivated",""))))</f>
        <v/>
      </c>
      <c r="N50" s="87"/>
      <c r="O50" s="35" t="str">
        <f t="shared" ref="O50" si="105">IF(O$6="Default","Deactivated",IF(P50="Block","Block",IF(P50="Monitor","Monitor",IF(P50="Deactivated","Deactivated",""))))</f>
        <v/>
      </c>
      <c r="P50" s="87"/>
      <c r="Q50" s="35" t="str">
        <f t="shared" ref="Q50" si="106">IF(Q$6="Default","Deactivated",IF(R50="Block","Block",IF(R50="Monitor","Monitor",IF(R50="Deactivated","Deactivated",""))))</f>
        <v/>
      </c>
      <c r="R50" s="87"/>
    </row>
    <row r="51" spans="2:18" ht="22.5" customHeight="1" x14ac:dyDescent="0.25">
      <c r="B51" s="296" t="s">
        <v>212</v>
      </c>
      <c r="C51" s="297"/>
      <c r="D51" s="297"/>
      <c r="E51" s="297"/>
      <c r="F51" s="297"/>
      <c r="G51" s="211"/>
      <c r="H51" s="233"/>
      <c r="I51" s="35" t="str">
        <f t="shared" si="7"/>
        <v/>
      </c>
      <c r="J51" s="87"/>
      <c r="K51" s="35" t="str">
        <f t="shared" si="7"/>
        <v/>
      </c>
      <c r="L51" s="87"/>
      <c r="M51" s="35" t="str">
        <f t="shared" ref="M51" si="107">IF(M$6="Default","Deactivated",IF(N51="Block","Block",IF(N51="Monitor","Monitor",IF(N51="Deactivated","Deactivated",""))))</f>
        <v/>
      </c>
      <c r="N51" s="87"/>
      <c r="O51" s="35" t="str">
        <f t="shared" ref="O51" si="108">IF(O$6="Default","Deactivated",IF(P51="Block","Block",IF(P51="Monitor","Monitor",IF(P51="Deactivated","Deactivated",""))))</f>
        <v/>
      </c>
      <c r="P51" s="87"/>
      <c r="Q51" s="35" t="str">
        <f t="shared" ref="Q51" si="109">IF(Q$6="Default","Deactivated",IF(R51="Block","Block",IF(R51="Monitor","Monitor",IF(R51="Deactivated","Deactivated",""))))</f>
        <v/>
      </c>
      <c r="R51" s="87"/>
    </row>
    <row r="52" spans="2:18" ht="22.5" customHeight="1" x14ac:dyDescent="0.25">
      <c r="B52" s="296" t="s">
        <v>158</v>
      </c>
      <c r="C52" s="297"/>
      <c r="D52" s="297"/>
      <c r="E52" s="297"/>
      <c r="F52" s="297"/>
      <c r="G52" s="211"/>
      <c r="H52" s="233"/>
      <c r="I52" s="35" t="str">
        <f t="shared" si="7"/>
        <v/>
      </c>
      <c r="J52" s="87"/>
      <c r="K52" s="35" t="str">
        <f t="shared" si="7"/>
        <v/>
      </c>
      <c r="L52" s="87"/>
      <c r="M52" s="35" t="str">
        <f t="shared" ref="M52" si="110">IF(M$6="Default","Deactivated",IF(N52="Block","Block",IF(N52="Monitor","Monitor",IF(N52="Deactivated","Deactivated",""))))</f>
        <v/>
      </c>
      <c r="N52" s="87"/>
      <c r="O52" s="35" t="str">
        <f t="shared" ref="O52" si="111">IF(O$6="Default","Deactivated",IF(P52="Block","Block",IF(P52="Monitor","Monitor",IF(P52="Deactivated","Deactivated",""))))</f>
        <v/>
      </c>
      <c r="P52" s="87"/>
      <c r="Q52" s="35" t="str">
        <f t="shared" ref="Q52" si="112">IF(Q$6="Default","Deactivated",IF(R52="Block","Block",IF(R52="Monitor","Monitor",IF(R52="Deactivated","Deactivated",""))))</f>
        <v/>
      </c>
      <c r="R52" s="87"/>
    </row>
    <row r="53" spans="2:18" ht="22.5" customHeight="1" x14ac:dyDescent="0.25">
      <c r="B53" s="296" t="s">
        <v>213</v>
      </c>
      <c r="C53" s="297"/>
      <c r="D53" s="297"/>
      <c r="E53" s="297"/>
      <c r="F53" s="297"/>
      <c r="G53" s="211"/>
      <c r="H53" s="233"/>
      <c r="I53" s="35" t="str">
        <f t="shared" si="7"/>
        <v/>
      </c>
      <c r="J53" s="87"/>
      <c r="K53" s="35" t="str">
        <f t="shared" si="7"/>
        <v/>
      </c>
      <c r="L53" s="87"/>
      <c r="M53" s="35" t="str">
        <f t="shared" ref="M53" si="113">IF(M$6="Default","Deactivated",IF(N53="Block","Block",IF(N53="Monitor","Monitor",IF(N53="Deactivated","Deactivated",""))))</f>
        <v/>
      </c>
      <c r="N53" s="87"/>
      <c r="O53" s="35" t="str">
        <f t="shared" ref="O53" si="114">IF(O$6="Default","Deactivated",IF(P53="Block","Block",IF(P53="Monitor","Monitor",IF(P53="Deactivated","Deactivated",""))))</f>
        <v/>
      </c>
      <c r="P53" s="87"/>
      <c r="Q53" s="35" t="str">
        <f t="shared" ref="Q53" si="115">IF(Q$6="Default","Deactivated",IF(R53="Block","Block",IF(R53="Monitor","Monitor",IF(R53="Deactivated","Deactivated",""))))</f>
        <v/>
      </c>
      <c r="R53" s="87"/>
    </row>
    <row r="54" spans="2:18" ht="22.5" customHeight="1" x14ac:dyDescent="0.25">
      <c r="B54" s="296" t="s">
        <v>159</v>
      </c>
      <c r="C54" s="297"/>
      <c r="D54" s="297"/>
      <c r="E54" s="297"/>
      <c r="F54" s="297"/>
      <c r="G54" s="211"/>
      <c r="H54" s="233"/>
      <c r="I54" s="35" t="str">
        <f t="shared" si="7"/>
        <v/>
      </c>
      <c r="J54" s="87"/>
      <c r="K54" s="35" t="str">
        <f t="shared" si="7"/>
        <v/>
      </c>
      <c r="L54" s="87"/>
      <c r="M54" s="35" t="str">
        <f t="shared" ref="M54" si="116">IF(M$6="Default","Deactivated",IF(N54="Block","Block",IF(N54="Monitor","Monitor",IF(N54="Deactivated","Deactivated",""))))</f>
        <v/>
      </c>
      <c r="N54" s="87"/>
      <c r="O54" s="35" t="str">
        <f t="shared" ref="O54" si="117">IF(O$6="Default","Deactivated",IF(P54="Block","Block",IF(P54="Monitor","Monitor",IF(P54="Deactivated","Deactivated",""))))</f>
        <v/>
      </c>
      <c r="P54" s="87"/>
      <c r="Q54" s="35" t="str">
        <f t="shared" ref="Q54" si="118">IF(Q$6="Default","Deactivated",IF(R54="Block","Block",IF(R54="Monitor","Monitor",IF(R54="Deactivated","Deactivated",""))))</f>
        <v/>
      </c>
      <c r="R54" s="87"/>
    </row>
    <row r="55" spans="2:18" ht="22.5" customHeight="1" x14ac:dyDescent="0.25">
      <c r="B55" s="296" t="s">
        <v>160</v>
      </c>
      <c r="C55" s="297"/>
      <c r="D55" s="297"/>
      <c r="E55" s="297"/>
      <c r="F55" s="297"/>
      <c r="G55" s="211"/>
      <c r="H55" s="233"/>
      <c r="I55" s="35" t="str">
        <f t="shared" si="7"/>
        <v/>
      </c>
      <c r="J55" s="87"/>
      <c r="K55" s="35" t="str">
        <f t="shared" si="7"/>
        <v/>
      </c>
      <c r="L55" s="87"/>
      <c r="M55" s="35" t="str">
        <f t="shared" ref="M55" si="119">IF(M$6="Default","Deactivated",IF(N55="Block","Block",IF(N55="Monitor","Monitor",IF(N55="Deactivated","Deactivated",""))))</f>
        <v/>
      </c>
      <c r="N55" s="87"/>
      <c r="O55" s="35" t="str">
        <f t="shared" ref="O55" si="120">IF(O$6="Default","Deactivated",IF(P55="Block","Block",IF(P55="Monitor","Monitor",IF(P55="Deactivated","Deactivated",""))))</f>
        <v/>
      </c>
      <c r="P55" s="87"/>
      <c r="Q55" s="35" t="str">
        <f t="shared" ref="Q55" si="121">IF(Q$6="Default","Deactivated",IF(R55="Block","Block",IF(R55="Monitor","Monitor",IF(R55="Deactivated","Deactivated",""))))</f>
        <v/>
      </c>
      <c r="R55" s="87"/>
    </row>
    <row r="56" spans="2:18" ht="22.5" customHeight="1" x14ac:dyDescent="0.25">
      <c r="B56" s="296" t="s">
        <v>161</v>
      </c>
      <c r="C56" s="297"/>
      <c r="D56" s="297"/>
      <c r="E56" s="297"/>
      <c r="F56" s="297"/>
      <c r="G56" s="211"/>
      <c r="H56" s="233"/>
      <c r="I56" s="35" t="str">
        <f t="shared" si="7"/>
        <v/>
      </c>
      <c r="J56" s="87"/>
      <c r="K56" s="35" t="str">
        <f t="shared" si="7"/>
        <v/>
      </c>
      <c r="L56" s="87"/>
      <c r="M56" s="35" t="str">
        <f t="shared" ref="M56" si="122">IF(M$6="Default","Deactivated",IF(N56="Block","Block",IF(N56="Monitor","Monitor",IF(N56="Deactivated","Deactivated",""))))</f>
        <v/>
      </c>
      <c r="N56" s="87"/>
      <c r="O56" s="35" t="str">
        <f t="shared" ref="O56" si="123">IF(O$6="Default","Deactivated",IF(P56="Block","Block",IF(P56="Monitor","Monitor",IF(P56="Deactivated","Deactivated",""))))</f>
        <v/>
      </c>
      <c r="P56" s="87"/>
      <c r="Q56" s="35" t="str">
        <f t="shared" ref="Q56" si="124">IF(Q$6="Default","Deactivated",IF(R56="Block","Block",IF(R56="Monitor","Monitor",IF(R56="Deactivated","Deactivated",""))))</f>
        <v/>
      </c>
      <c r="R56" s="87"/>
    </row>
    <row r="57" spans="2:18" ht="22.5" customHeight="1" x14ac:dyDescent="0.25">
      <c r="B57" s="296" t="s">
        <v>162</v>
      </c>
      <c r="C57" s="297"/>
      <c r="D57" s="297"/>
      <c r="E57" s="297"/>
      <c r="F57" s="297"/>
      <c r="G57" s="211"/>
      <c r="H57" s="233"/>
      <c r="I57" s="35" t="str">
        <f t="shared" si="7"/>
        <v/>
      </c>
      <c r="J57" s="87"/>
      <c r="K57" s="35" t="str">
        <f t="shared" si="7"/>
        <v/>
      </c>
      <c r="L57" s="87"/>
      <c r="M57" s="35" t="str">
        <f t="shared" ref="M57" si="125">IF(M$6="Default","Deactivated",IF(N57="Block","Block",IF(N57="Monitor","Monitor",IF(N57="Deactivated","Deactivated",""))))</f>
        <v/>
      </c>
      <c r="N57" s="87"/>
      <c r="O57" s="35" t="str">
        <f t="shared" ref="O57" si="126">IF(O$6="Default","Deactivated",IF(P57="Block","Block",IF(P57="Monitor","Monitor",IF(P57="Deactivated","Deactivated",""))))</f>
        <v/>
      </c>
      <c r="P57" s="87"/>
      <c r="Q57" s="35" t="str">
        <f t="shared" ref="Q57" si="127">IF(Q$6="Default","Deactivated",IF(R57="Block","Block",IF(R57="Monitor","Monitor",IF(R57="Deactivated","Deactivated",""))))</f>
        <v/>
      </c>
      <c r="R57" s="87"/>
    </row>
    <row r="58" spans="2:18" ht="22.5" customHeight="1" x14ac:dyDescent="0.25">
      <c r="B58" s="296" t="s">
        <v>214</v>
      </c>
      <c r="C58" s="297"/>
      <c r="D58" s="297"/>
      <c r="E58" s="297"/>
      <c r="F58" s="297"/>
      <c r="G58" s="211"/>
      <c r="H58" s="233"/>
      <c r="I58" s="35" t="str">
        <f t="shared" si="7"/>
        <v/>
      </c>
      <c r="J58" s="87"/>
      <c r="K58" s="35" t="str">
        <f t="shared" si="7"/>
        <v/>
      </c>
      <c r="L58" s="87"/>
      <c r="M58" s="35" t="str">
        <f t="shared" ref="M58" si="128">IF(M$6="Default","Deactivated",IF(N58="Block","Block",IF(N58="Monitor","Monitor",IF(N58="Deactivated","Deactivated",""))))</f>
        <v/>
      </c>
      <c r="N58" s="87"/>
      <c r="O58" s="35" t="str">
        <f t="shared" ref="O58" si="129">IF(O$6="Default","Deactivated",IF(P58="Block","Block",IF(P58="Monitor","Monitor",IF(P58="Deactivated","Deactivated",""))))</f>
        <v/>
      </c>
      <c r="P58" s="87"/>
      <c r="Q58" s="35" t="str">
        <f t="shared" ref="Q58" si="130">IF(Q$6="Default","Deactivated",IF(R58="Block","Block",IF(R58="Monitor","Monitor",IF(R58="Deactivated","Deactivated",""))))</f>
        <v/>
      </c>
      <c r="R58" s="87"/>
    </row>
    <row r="59" spans="2:18" ht="22.5" customHeight="1" x14ac:dyDescent="0.25">
      <c r="B59" s="296" t="s">
        <v>163</v>
      </c>
      <c r="C59" s="297"/>
      <c r="D59" s="297"/>
      <c r="E59" s="297"/>
      <c r="F59" s="297"/>
      <c r="G59" s="211"/>
      <c r="H59" s="233"/>
      <c r="I59" s="35" t="str">
        <f t="shared" si="7"/>
        <v/>
      </c>
      <c r="J59" s="87"/>
      <c r="K59" s="35" t="str">
        <f t="shared" si="7"/>
        <v/>
      </c>
      <c r="L59" s="87"/>
      <c r="M59" s="35" t="str">
        <f t="shared" ref="M59" si="131">IF(M$6="Default","Deactivated",IF(N59="Block","Block",IF(N59="Monitor","Monitor",IF(N59="Deactivated","Deactivated",""))))</f>
        <v/>
      </c>
      <c r="N59" s="87"/>
      <c r="O59" s="35" t="str">
        <f t="shared" ref="O59" si="132">IF(O$6="Default","Deactivated",IF(P59="Block","Block",IF(P59="Monitor","Monitor",IF(P59="Deactivated","Deactivated",""))))</f>
        <v/>
      </c>
      <c r="P59" s="87"/>
      <c r="Q59" s="35" t="str">
        <f t="shared" ref="Q59" si="133">IF(Q$6="Default","Deactivated",IF(R59="Block","Block",IF(R59="Monitor","Monitor",IF(R59="Deactivated","Deactivated",""))))</f>
        <v/>
      </c>
      <c r="R59" s="87"/>
    </row>
    <row r="60" spans="2:18" ht="22.5" customHeight="1" x14ac:dyDescent="0.25">
      <c r="B60" s="296" t="s">
        <v>164</v>
      </c>
      <c r="C60" s="297"/>
      <c r="D60" s="297"/>
      <c r="E60" s="297"/>
      <c r="F60" s="297"/>
      <c r="G60" s="211"/>
      <c r="H60" s="233"/>
      <c r="I60" s="35" t="str">
        <f t="shared" si="7"/>
        <v/>
      </c>
      <c r="J60" s="87"/>
      <c r="K60" s="35" t="str">
        <f t="shared" si="7"/>
        <v/>
      </c>
      <c r="L60" s="87"/>
      <c r="M60" s="35" t="str">
        <f t="shared" ref="M60" si="134">IF(M$6="Default","Deactivated",IF(N60="Block","Block",IF(N60="Monitor","Monitor",IF(N60="Deactivated","Deactivated",""))))</f>
        <v/>
      </c>
      <c r="N60" s="87"/>
      <c r="O60" s="35" t="str">
        <f t="shared" ref="O60" si="135">IF(O$6="Default","Deactivated",IF(P60="Block","Block",IF(P60="Monitor","Monitor",IF(P60="Deactivated","Deactivated",""))))</f>
        <v/>
      </c>
      <c r="P60" s="87"/>
      <c r="Q60" s="35" t="str">
        <f t="shared" ref="Q60" si="136">IF(Q$6="Default","Deactivated",IF(R60="Block","Block",IF(R60="Monitor","Monitor",IF(R60="Deactivated","Deactivated",""))))</f>
        <v/>
      </c>
      <c r="R60" s="87"/>
    </row>
    <row r="61" spans="2:18" ht="22.5" customHeight="1" x14ac:dyDescent="0.25">
      <c r="B61" s="296" t="s">
        <v>165</v>
      </c>
      <c r="C61" s="297"/>
      <c r="D61" s="297"/>
      <c r="E61" s="297"/>
      <c r="F61" s="297"/>
      <c r="G61" s="211"/>
      <c r="H61" s="233"/>
      <c r="I61" s="35" t="str">
        <f t="shared" si="7"/>
        <v/>
      </c>
      <c r="J61" s="87"/>
      <c r="K61" s="35" t="str">
        <f t="shared" si="7"/>
        <v/>
      </c>
      <c r="L61" s="87"/>
      <c r="M61" s="35" t="str">
        <f t="shared" ref="M61" si="137">IF(M$6="Default","Deactivated",IF(N61="Block","Block",IF(N61="Monitor","Monitor",IF(N61="Deactivated","Deactivated",""))))</f>
        <v/>
      </c>
      <c r="N61" s="87"/>
      <c r="O61" s="35" t="str">
        <f t="shared" ref="O61" si="138">IF(O$6="Default","Deactivated",IF(P61="Block","Block",IF(P61="Monitor","Monitor",IF(P61="Deactivated","Deactivated",""))))</f>
        <v/>
      </c>
      <c r="P61" s="87"/>
      <c r="Q61" s="35" t="str">
        <f t="shared" ref="Q61" si="139">IF(Q$6="Default","Deactivated",IF(R61="Block","Block",IF(R61="Monitor","Monitor",IF(R61="Deactivated","Deactivated",""))))</f>
        <v/>
      </c>
      <c r="R61" s="87"/>
    </row>
    <row r="62" spans="2:18" ht="22.5" customHeight="1" x14ac:dyDescent="0.25">
      <c r="B62" s="296" t="s">
        <v>166</v>
      </c>
      <c r="C62" s="297"/>
      <c r="D62" s="297"/>
      <c r="E62" s="297"/>
      <c r="F62" s="297"/>
      <c r="G62" s="211"/>
      <c r="H62" s="233"/>
      <c r="I62" s="35" t="str">
        <f t="shared" si="7"/>
        <v/>
      </c>
      <c r="J62" s="87"/>
      <c r="K62" s="35" t="str">
        <f t="shared" si="7"/>
        <v/>
      </c>
      <c r="L62" s="87"/>
      <c r="M62" s="35" t="str">
        <f t="shared" ref="M62" si="140">IF(M$6="Default","Deactivated",IF(N62="Block","Block",IF(N62="Monitor","Monitor",IF(N62="Deactivated","Deactivated",""))))</f>
        <v/>
      </c>
      <c r="N62" s="87"/>
      <c r="O62" s="35" t="str">
        <f t="shared" ref="O62" si="141">IF(O$6="Default","Deactivated",IF(P62="Block","Block",IF(P62="Monitor","Monitor",IF(P62="Deactivated","Deactivated",""))))</f>
        <v/>
      </c>
      <c r="P62" s="87"/>
      <c r="Q62" s="35" t="str">
        <f t="shared" ref="Q62" si="142">IF(Q$6="Default","Deactivated",IF(R62="Block","Block",IF(R62="Monitor","Monitor",IF(R62="Deactivated","Deactivated",""))))</f>
        <v/>
      </c>
      <c r="R62" s="87"/>
    </row>
    <row r="63" spans="2:18" ht="22.5" customHeight="1" x14ac:dyDescent="0.25">
      <c r="B63" s="296" t="s">
        <v>167</v>
      </c>
      <c r="C63" s="297"/>
      <c r="D63" s="297"/>
      <c r="E63" s="297"/>
      <c r="F63" s="297"/>
      <c r="G63" s="211"/>
      <c r="H63" s="233"/>
      <c r="I63" s="35" t="str">
        <f t="shared" si="7"/>
        <v/>
      </c>
      <c r="J63" s="87"/>
      <c r="K63" s="35" t="str">
        <f t="shared" si="7"/>
        <v/>
      </c>
      <c r="L63" s="87"/>
      <c r="M63" s="35" t="str">
        <f t="shared" ref="M63" si="143">IF(M$6="Default","Deactivated",IF(N63="Block","Block",IF(N63="Monitor","Monitor",IF(N63="Deactivated","Deactivated",""))))</f>
        <v/>
      </c>
      <c r="N63" s="87"/>
      <c r="O63" s="35" t="str">
        <f t="shared" ref="O63" si="144">IF(O$6="Default","Deactivated",IF(P63="Block","Block",IF(P63="Monitor","Monitor",IF(P63="Deactivated","Deactivated",""))))</f>
        <v/>
      </c>
      <c r="P63" s="87"/>
      <c r="Q63" s="35" t="str">
        <f t="shared" ref="Q63" si="145">IF(Q$6="Default","Deactivated",IF(R63="Block","Block",IF(R63="Monitor","Monitor",IF(R63="Deactivated","Deactivated",""))))</f>
        <v/>
      </c>
      <c r="R63" s="87"/>
    </row>
    <row r="64" spans="2:18" ht="22.5" customHeight="1" x14ac:dyDescent="0.25">
      <c r="B64" s="296" t="s">
        <v>168</v>
      </c>
      <c r="C64" s="297"/>
      <c r="D64" s="297"/>
      <c r="E64" s="297"/>
      <c r="F64" s="297"/>
      <c r="G64" s="211"/>
      <c r="H64" s="233"/>
      <c r="I64" s="35" t="str">
        <f t="shared" si="7"/>
        <v/>
      </c>
      <c r="J64" s="87"/>
      <c r="K64" s="35" t="str">
        <f t="shared" si="7"/>
        <v/>
      </c>
      <c r="L64" s="87"/>
      <c r="M64" s="35" t="str">
        <f t="shared" ref="M64" si="146">IF(M$6="Default","Deactivated",IF(N64="Block","Block",IF(N64="Monitor","Monitor",IF(N64="Deactivated","Deactivated",""))))</f>
        <v/>
      </c>
      <c r="N64" s="87"/>
      <c r="O64" s="35" t="str">
        <f t="shared" ref="O64" si="147">IF(O$6="Default","Deactivated",IF(P64="Block","Block",IF(P64="Monitor","Monitor",IF(P64="Deactivated","Deactivated",""))))</f>
        <v/>
      </c>
      <c r="P64" s="87"/>
      <c r="Q64" s="35" t="str">
        <f t="shared" ref="Q64" si="148">IF(Q$6="Default","Deactivated",IF(R64="Block","Block",IF(R64="Monitor","Monitor",IF(R64="Deactivated","Deactivated",""))))</f>
        <v/>
      </c>
      <c r="R64" s="87"/>
    </row>
    <row r="65" spans="2:18" ht="22.5" customHeight="1" x14ac:dyDescent="0.25">
      <c r="B65" s="296" t="s">
        <v>169</v>
      </c>
      <c r="C65" s="297"/>
      <c r="D65" s="297"/>
      <c r="E65" s="297"/>
      <c r="F65" s="297"/>
      <c r="G65" s="211"/>
      <c r="H65" s="233"/>
      <c r="I65" s="35" t="str">
        <f t="shared" si="7"/>
        <v/>
      </c>
      <c r="J65" s="87"/>
      <c r="K65" s="35" t="str">
        <f t="shared" si="7"/>
        <v/>
      </c>
      <c r="L65" s="87"/>
      <c r="M65" s="35" t="str">
        <f t="shared" ref="M65" si="149">IF(M$6="Default","Deactivated",IF(N65="Block","Block",IF(N65="Monitor","Monitor",IF(N65="Deactivated","Deactivated",""))))</f>
        <v/>
      </c>
      <c r="N65" s="87"/>
      <c r="O65" s="35" t="str">
        <f t="shared" ref="O65" si="150">IF(O$6="Default","Deactivated",IF(P65="Block","Block",IF(P65="Monitor","Monitor",IF(P65="Deactivated","Deactivated",""))))</f>
        <v/>
      </c>
      <c r="P65" s="87"/>
      <c r="Q65" s="35" t="str">
        <f t="shared" ref="Q65" si="151">IF(Q$6="Default","Deactivated",IF(R65="Block","Block",IF(R65="Monitor","Monitor",IF(R65="Deactivated","Deactivated",""))))</f>
        <v/>
      </c>
      <c r="R65" s="87"/>
    </row>
    <row r="66" spans="2:18" ht="22.5" customHeight="1" x14ac:dyDescent="0.25">
      <c r="B66" s="296" t="s">
        <v>170</v>
      </c>
      <c r="C66" s="297"/>
      <c r="D66" s="297"/>
      <c r="E66" s="297"/>
      <c r="F66" s="297"/>
      <c r="G66" s="211"/>
      <c r="H66" s="233"/>
      <c r="I66" s="35" t="str">
        <f t="shared" si="7"/>
        <v/>
      </c>
      <c r="J66" s="87"/>
      <c r="K66" s="35" t="str">
        <f t="shared" si="7"/>
        <v/>
      </c>
      <c r="L66" s="87"/>
      <c r="M66" s="35" t="str">
        <f t="shared" ref="M66" si="152">IF(M$6="Default","Deactivated",IF(N66="Block","Block",IF(N66="Monitor","Monitor",IF(N66="Deactivated","Deactivated",""))))</f>
        <v/>
      </c>
      <c r="N66" s="87"/>
      <c r="O66" s="35" t="str">
        <f t="shared" ref="O66" si="153">IF(O$6="Default","Deactivated",IF(P66="Block","Block",IF(P66="Monitor","Monitor",IF(P66="Deactivated","Deactivated",""))))</f>
        <v/>
      </c>
      <c r="P66" s="87"/>
      <c r="Q66" s="35" t="str">
        <f t="shared" ref="Q66" si="154">IF(Q$6="Default","Deactivated",IF(R66="Block","Block",IF(R66="Monitor","Monitor",IF(R66="Deactivated","Deactivated",""))))</f>
        <v/>
      </c>
      <c r="R66" s="87"/>
    </row>
    <row r="67" spans="2:18" ht="22.5" customHeight="1" x14ac:dyDescent="0.25">
      <c r="B67" s="296" t="s">
        <v>171</v>
      </c>
      <c r="C67" s="297"/>
      <c r="D67" s="297"/>
      <c r="E67" s="297"/>
      <c r="F67" s="297"/>
      <c r="G67" s="211"/>
      <c r="H67" s="233"/>
      <c r="I67" s="35" t="str">
        <f t="shared" si="7"/>
        <v/>
      </c>
      <c r="J67" s="87"/>
      <c r="K67" s="35" t="str">
        <f t="shared" si="7"/>
        <v/>
      </c>
      <c r="L67" s="87"/>
      <c r="M67" s="35" t="str">
        <f t="shared" ref="M67" si="155">IF(M$6="Default","Deactivated",IF(N67="Block","Block",IF(N67="Monitor","Monitor",IF(N67="Deactivated","Deactivated",""))))</f>
        <v/>
      </c>
      <c r="N67" s="87"/>
      <c r="O67" s="35" t="str">
        <f t="shared" ref="O67" si="156">IF(O$6="Default","Deactivated",IF(P67="Block","Block",IF(P67="Monitor","Monitor",IF(P67="Deactivated","Deactivated",""))))</f>
        <v/>
      </c>
      <c r="P67" s="87"/>
      <c r="Q67" s="35" t="str">
        <f t="shared" ref="Q67" si="157">IF(Q$6="Default","Deactivated",IF(R67="Block","Block",IF(R67="Monitor","Monitor",IF(R67="Deactivated","Deactivated",""))))</f>
        <v/>
      </c>
      <c r="R67" s="87"/>
    </row>
    <row r="68" spans="2:18" ht="22.5" customHeight="1" x14ac:dyDescent="0.25">
      <c r="B68" s="296" t="s">
        <v>172</v>
      </c>
      <c r="C68" s="297"/>
      <c r="D68" s="297"/>
      <c r="E68" s="297"/>
      <c r="F68" s="297"/>
      <c r="G68" s="211"/>
      <c r="H68" s="233"/>
      <c r="I68" s="35" t="str">
        <f t="shared" si="7"/>
        <v/>
      </c>
      <c r="J68" s="87"/>
      <c r="K68" s="35" t="str">
        <f t="shared" si="7"/>
        <v/>
      </c>
      <c r="L68" s="87"/>
      <c r="M68" s="35" t="str">
        <f t="shared" ref="M68" si="158">IF(M$6="Default","Deactivated",IF(N68="Block","Block",IF(N68="Monitor","Monitor",IF(N68="Deactivated","Deactivated",""))))</f>
        <v/>
      </c>
      <c r="N68" s="87"/>
      <c r="O68" s="35" t="str">
        <f t="shared" ref="O68" si="159">IF(O$6="Default","Deactivated",IF(P68="Block","Block",IF(P68="Monitor","Monitor",IF(P68="Deactivated","Deactivated",""))))</f>
        <v/>
      </c>
      <c r="P68" s="87"/>
      <c r="Q68" s="35" t="str">
        <f t="shared" ref="Q68" si="160">IF(Q$6="Default","Deactivated",IF(R68="Block","Block",IF(R68="Monitor","Monitor",IF(R68="Deactivated","Deactivated",""))))</f>
        <v/>
      </c>
      <c r="R68" s="87"/>
    </row>
    <row r="69" spans="2:18" ht="22.5" customHeight="1" x14ac:dyDescent="0.25">
      <c r="B69" s="296" t="s">
        <v>173</v>
      </c>
      <c r="C69" s="297"/>
      <c r="D69" s="297"/>
      <c r="E69" s="297"/>
      <c r="F69" s="297"/>
      <c r="G69" s="211"/>
      <c r="H69" s="233"/>
      <c r="I69" s="35" t="str">
        <f t="shared" si="7"/>
        <v/>
      </c>
      <c r="J69" s="87"/>
      <c r="K69" s="35" t="str">
        <f t="shared" si="7"/>
        <v/>
      </c>
      <c r="L69" s="87"/>
      <c r="M69" s="35" t="str">
        <f t="shared" ref="M69" si="161">IF(M$6="Default","Deactivated",IF(N69="Block","Block",IF(N69="Monitor","Monitor",IF(N69="Deactivated","Deactivated",""))))</f>
        <v/>
      </c>
      <c r="N69" s="87"/>
      <c r="O69" s="35" t="str">
        <f t="shared" ref="O69" si="162">IF(O$6="Default","Deactivated",IF(P69="Block","Block",IF(P69="Monitor","Monitor",IF(P69="Deactivated","Deactivated",""))))</f>
        <v/>
      </c>
      <c r="P69" s="87"/>
      <c r="Q69" s="35" t="str">
        <f t="shared" ref="Q69" si="163">IF(Q$6="Default","Deactivated",IF(R69="Block","Block",IF(R69="Monitor","Monitor",IF(R69="Deactivated","Deactivated",""))))</f>
        <v/>
      </c>
      <c r="R69" s="87"/>
    </row>
    <row r="70" spans="2:18" ht="22.5" customHeight="1" x14ac:dyDescent="0.25">
      <c r="B70" s="296" t="s">
        <v>174</v>
      </c>
      <c r="C70" s="297"/>
      <c r="D70" s="297"/>
      <c r="E70" s="297"/>
      <c r="F70" s="297"/>
      <c r="G70" s="211"/>
      <c r="H70" s="233"/>
      <c r="I70" s="35" t="str">
        <f t="shared" si="7"/>
        <v/>
      </c>
      <c r="J70" s="87"/>
      <c r="K70" s="35" t="str">
        <f t="shared" si="7"/>
        <v/>
      </c>
      <c r="L70" s="87"/>
      <c r="M70" s="35" t="str">
        <f t="shared" ref="M70" si="164">IF(M$6="Default","Deactivated",IF(N70="Block","Block",IF(N70="Monitor","Monitor",IF(N70="Deactivated","Deactivated",""))))</f>
        <v/>
      </c>
      <c r="N70" s="87"/>
      <c r="O70" s="35" t="str">
        <f t="shared" ref="O70" si="165">IF(O$6="Default","Deactivated",IF(P70="Block","Block",IF(P70="Monitor","Monitor",IF(P70="Deactivated","Deactivated",""))))</f>
        <v/>
      </c>
      <c r="P70" s="87"/>
      <c r="Q70" s="35" t="str">
        <f t="shared" ref="Q70" si="166">IF(Q$6="Default","Deactivated",IF(R70="Block","Block",IF(R70="Monitor","Monitor",IF(R70="Deactivated","Deactivated",""))))</f>
        <v/>
      </c>
      <c r="R70" s="87"/>
    </row>
    <row r="71" spans="2:18" ht="22.5" customHeight="1" x14ac:dyDescent="0.25">
      <c r="B71" s="296" t="s">
        <v>175</v>
      </c>
      <c r="C71" s="297"/>
      <c r="D71" s="297"/>
      <c r="E71" s="297"/>
      <c r="F71" s="297"/>
      <c r="G71" s="211"/>
      <c r="H71" s="233"/>
      <c r="I71" s="35" t="str">
        <f t="shared" si="7"/>
        <v/>
      </c>
      <c r="J71" s="87"/>
      <c r="K71" s="35" t="str">
        <f t="shared" si="7"/>
        <v/>
      </c>
      <c r="L71" s="87"/>
      <c r="M71" s="35" t="str">
        <f t="shared" ref="M71" si="167">IF(M$6="Default","Deactivated",IF(N71="Block","Block",IF(N71="Monitor","Monitor",IF(N71="Deactivated","Deactivated",""))))</f>
        <v/>
      </c>
      <c r="N71" s="87"/>
      <c r="O71" s="35" t="str">
        <f t="shared" ref="O71" si="168">IF(O$6="Default","Deactivated",IF(P71="Block","Block",IF(P71="Monitor","Monitor",IF(P71="Deactivated","Deactivated",""))))</f>
        <v/>
      </c>
      <c r="P71" s="87"/>
      <c r="Q71" s="35" t="str">
        <f t="shared" ref="Q71" si="169">IF(Q$6="Default","Deactivated",IF(R71="Block","Block",IF(R71="Monitor","Monitor",IF(R71="Deactivated","Deactivated",""))))</f>
        <v/>
      </c>
      <c r="R71" s="87"/>
    </row>
    <row r="72" spans="2:18" ht="22.5" customHeight="1" x14ac:dyDescent="0.25">
      <c r="B72" s="296" t="s">
        <v>176</v>
      </c>
      <c r="C72" s="297"/>
      <c r="D72" s="297"/>
      <c r="E72" s="297"/>
      <c r="F72" s="297"/>
      <c r="G72" s="211"/>
      <c r="H72" s="233"/>
      <c r="I72" s="35" t="str">
        <f t="shared" si="7"/>
        <v/>
      </c>
      <c r="J72" s="87"/>
      <c r="K72" s="35" t="str">
        <f t="shared" si="7"/>
        <v/>
      </c>
      <c r="L72" s="87"/>
      <c r="M72" s="35" t="str">
        <f t="shared" ref="M72" si="170">IF(M$6="Default","Deactivated",IF(N72="Block","Block",IF(N72="Monitor","Monitor",IF(N72="Deactivated","Deactivated",""))))</f>
        <v/>
      </c>
      <c r="N72" s="87"/>
      <c r="O72" s="35" t="str">
        <f t="shared" ref="O72" si="171">IF(O$6="Default","Deactivated",IF(P72="Block","Block",IF(P72="Monitor","Monitor",IF(P72="Deactivated","Deactivated",""))))</f>
        <v/>
      </c>
      <c r="P72" s="87"/>
      <c r="Q72" s="35" t="str">
        <f t="shared" ref="Q72" si="172">IF(Q$6="Default","Deactivated",IF(R72="Block","Block",IF(R72="Monitor","Monitor",IF(R72="Deactivated","Deactivated",""))))</f>
        <v/>
      </c>
      <c r="R72" s="87"/>
    </row>
    <row r="73" spans="2:18" ht="22.5" customHeight="1" x14ac:dyDescent="0.25">
      <c r="B73" s="296" t="s">
        <v>177</v>
      </c>
      <c r="C73" s="297"/>
      <c r="D73" s="297"/>
      <c r="E73" s="297"/>
      <c r="F73" s="297"/>
      <c r="G73" s="211"/>
      <c r="H73" s="233"/>
      <c r="I73" s="35" t="str">
        <f t="shared" si="7"/>
        <v/>
      </c>
      <c r="J73" s="87"/>
      <c r="K73" s="35" t="str">
        <f t="shared" si="7"/>
        <v/>
      </c>
      <c r="L73" s="87"/>
      <c r="M73" s="35" t="str">
        <f t="shared" ref="M73" si="173">IF(M$6="Default","Deactivated",IF(N73="Block","Block",IF(N73="Monitor","Monitor",IF(N73="Deactivated","Deactivated",""))))</f>
        <v/>
      </c>
      <c r="N73" s="87"/>
      <c r="O73" s="35" t="str">
        <f t="shared" ref="O73" si="174">IF(O$6="Default","Deactivated",IF(P73="Block","Block",IF(P73="Monitor","Monitor",IF(P73="Deactivated","Deactivated",""))))</f>
        <v/>
      </c>
      <c r="P73" s="87"/>
      <c r="Q73" s="35" t="str">
        <f t="shared" ref="Q73" si="175">IF(Q$6="Default","Deactivated",IF(R73="Block","Block",IF(R73="Monitor","Monitor",IF(R73="Deactivated","Deactivated",""))))</f>
        <v/>
      </c>
      <c r="R73" s="87"/>
    </row>
  </sheetData>
  <sheetProtection algorithmName="SHA-512" hashValue="G0C1YTQtcguOjBGft47eVMl4XHfyjcSGo7rvNIe21EUvPy4cZQtsV/wjK3dGLEKK58AmG6dShc/k4uTLuVXKyA==" saltValue="XTVIe/QWNejrhJFzYAPKwA==" spinCount="100000" sheet="1" objects="1" scenarios="1"/>
  <mergeCells count="146">
    <mergeCell ref="G73:H73"/>
    <mergeCell ref="G72:H72"/>
    <mergeCell ref="G71:H71"/>
    <mergeCell ref="G62:H62"/>
    <mergeCell ref="G61:H61"/>
    <mergeCell ref="G64:H64"/>
    <mergeCell ref="G63:H63"/>
    <mergeCell ref="G66:H66"/>
    <mergeCell ref="G65:H65"/>
    <mergeCell ref="G68:H68"/>
    <mergeCell ref="G67:H67"/>
    <mergeCell ref="G70:H70"/>
    <mergeCell ref="G69:H69"/>
    <mergeCell ref="G52:H52"/>
    <mergeCell ref="G51:H51"/>
    <mergeCell ref="G54:H54"/>
    <mergeCell ref="G53:H53"/>
    <mergeCell ref="G56:H56"/>
    <mergeCell ref="G55:H55"/>
    <mergeCell ref="G58:H58"/>
    <mergeCell ref="G57:H57"/>
    <mergeCell ref="G60:H60"/>
    <mergeCell ref="G59:H59"/>
    <mergeCell ref="G42:H42"/>
    <mergeCell ref="G41:H41"/>
    <mergeCell ref="G44:H44"/>
    <mergeCell ref="G43:H43"/>
    <mergeCell ref="G46:H46"/>
    <mergeCell ref="G45:H45"/>
    <mergeCell ref="G48:H48"/>
    <mergeCell ref="G47:H47"/>
    <mergeCell ref="G50:H50"/>
    <mergeCell ref="G49:H49"/>
    <mergeCell ref="G32:H32"/>
    <mergeCell ref="G31:H31"/>
    <mergeCell ref="G34:H34"/>
    <mergeCell ref="G33:H33"/>
    <mergeCell ref="G36:H36"/>
    <mergeCell ref="G35:H35"/>
    <mergeCell ref="G38:H38"/>
    <mergeCell ref="G37:H37"/>
    <mergeCell ref="G40:H40"/>
    <mergeCell ref="G39:H39"/>
    <mergeCell ref="G22:H22"/>
    <mergeCell ref="G21:H21"/>
    <mergeCell ref="G24:H24"/>
    <mergeCell ref="G23:H23"/>
    <mergeCell ref="G26:H26"/>
    <mergeCell ref="G25:H25"/>
    <mergeCell ref="G28:H28"/>
    <mergeCell ref="G27:H27"/>
    <mergeCell ref="G30:H30"/>
    <mergeCell ref="G29:H29"/>
    <mergeCell ref="G11:H12"/>
    <mergeCell ref="G14:H14"/>
    <mergeCell ref="G13:H13"/>
    <mergeCell ref="G16:H16"/>
    <mergeCell ref="G15:R15"/>
    <mergeCell ref="G18:H18"/>
    <mergeCell ref="G17:H17"/>
    <mergeCell ref="G20:H20"/>
    <mergeCell ref="G19:H19"/>
    <mergeCell ref="B6:F6"/>
    <mergeCell ref="B10:F10"/>
    <mergeCell ref="B9:C9"/>
    <mergeCell ref="D9:F9"/>
    <mergeCell ref="B8:F8"/>
    <mergeCell ref="B5:F5"/>
    <mergeCell ref="G5:H5"/>
    <mergeCell ref="I6:J6"/>
    <mergeCell ref="B7:F7"/>
    <mergeCell ref="G10:R10"/>
    <mergeCell ref="K6:L6"/>
    <mergeCell ref="M6:N6"/>
    <mergeCell ref="O6:P6"/>
    <mergeCell ref="Q6:R6"/>
    <mergeCell ref="G8:H8"/>
    <mergeCell ref="G9:H9"/>
    <mergeCell ref="G7:R7"/>
    <mergeCell ref="G6:H6"/>
    <mergeCell ref="B11:F11"/>
    <mergeCell ref="B14:F14"/>
    <mergeCell ref="B15:F15"/>
    <mergeCell ref="B12:C12"/>
    <mergeCell ref="D12:F12"/>
    <mergeCell ref="B13:C13"/>
    <mergeCell ref="B16:F16"/>
    <mergeCell ref="B17:F17"/>
    <mergeCell ref="B18:F18"/>
    <mergeCell ref="B29:F29"/>
    <mergeCell ref="B30:F30"/>
    <mergeCell ref="B31:F31"/>
    <mergeCell ref="B32:F32"/>
    <mergeCell ref="B33:F33"/>
    <mergeCell ref="B34:F34"/>
    <mergeCell ref="B35:F35"/>
    <mergeCell ref="B36:F36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72:F72"/>
    <mergeCell ref="B73:F73"/>
    <mergeCell ref="D13:E13"/>
    <mergeCell ref="B2:R4"/>
    <mergeCell ref="B66:F66"/>
    <mergeCell ref="B67:F67"/>
    <mergeCell ref="B68:F68"/>
    <mergeCell ref="B69:F69"/>
    <mergeCell ref="B70:F70"/>
    <mergeCell ref="B61:F61"/>
    <mergeCell ref="B62:F62"/>
    <mergeCell ref="B63:F63"/>
    <mergeCell ref="B64:F64"/>
    <mergeCell ref="B65:F65"/>
    <mergeCell ref="B56:F56"/>
    <mergeCell ref="B46:F46"/>
    <mergeCell ref="B47:F47"/>
    <mergeCell ref="B48:F48"/>
    <mergeCell ref="B49:F49"/>
    <mergeCell ref="B50:F50"/>
    <mergeCell ref="B57:F57"/>
    <mergeCell ref="B58:F58"/>
    <mergeCell ref="B59:F59"/>
    <mergeCell ref="B60:F60"/>
    <mergeCell ref="B71:F71"/>
    <mergeCell ref="B51:F51"/>
    <mergeCell ref="B52:F52"/>
    <mergeCell ref="B53:F53"/>
    <mergeCell ref="B54:F54"/>
    <mergeCell ref="B55:F55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</mergeCells>
  <conditionalFormatting sqref="B6">
    <cfRule type="cellIs" dxfId="177" priority="201" operator="equal">
      <formula>"Permitir Todo"</formula>
    </cfRule>
    <cfRule type="cellIs" dxfId="176" priority="202" operator="equal">
      <formula>"Bloquear Todo"</formula>
    </cfRule>
    <cfRule type="cellIs" dxfId="175" priority="203" operator="equal">
      <formula>"Bloquear"</formula>
    </cfRule>
    <cfRule type="cellIs" dxfId="174" priority="204" operator="equal">
      <formula>"Permitir"</formula>
    </cfRule>
  </conditionalFormatting>
  <conditionalFormatting sqref="B10">
    <cfRule type="cellIs" dxfId="173" priority="197" operator="equal">
      <formula>"Permitir Todo"</formula>
    </cfRule>
    <cfRule type="cellIs" dxfId="172" priority="198" operator="equal">
      <formula>"Bloquear Todo"</formula>
    </cfRule>
    <cfRule type="cellIs" dxfId="171" priority="199" operator="equal">
      <formula>"Bloquear"</formula>
    </cfRule>
    <cfRule type="cellIs" dxfId="170" priority="200" operator="equal">
      <formula>"Permitir"</formula>
    </cfRule>
  </conditionalFormatting>
  <conditionalFormatting sqref="B8:B9">
    <cfRule type="cellIs" dxfId="169" priority="193" operator="equal">
      <formula>"Permitir Todo"</formula>
    </cfRule>
    <cfRule type="cellIs" dxfId="168" priority="194" operator="equal">
      <formula>"Bloquear Todo"</formula>
    </cfRule>
    <cfRule type="cellIs" dxfId="167" priority="195" operator="equal">
      <formula>"Bloquear"</formula>
    </cfRule>
    <cfRule type="cellIs" dxfId="166" priority="196" operator="equal">
      <formula>"Permitir"</formula>
    </cfRule>
  </conditionalFormatting>
  <conditionalFormatting sqref="B14:B73">
    <cfRule type="cellIs" dxfId="165" priority="189" operator="equal">
      <formula>"Permitir Todo"</formula>
    </cfRule>
    <cfRule type="cellIs" dxfId="164" priority="190" operator="equal">
      <formula>"Bloquear Todo"</formula>
    </cfRule>
    <cfRule type="cellIs" dxfId="163" priority="191" operator="equal">
      <formula>"Bloquear"</formula>
    </cfRule>
    <cfRule type="cellIs" dxfId="162" priority="192" operator="equal">
      <formula>"Permitir"</formula>
    </cfRule>
  </conditionalFormatting>
  <conditionalFormatting sqref="B13">
    <cfRule type="cellIs" dxfId="161" priority="181" operator="equal">
      <formula>"Permitir Todo"</formula>
    </cfRule>
    <cfRule type="cellIs" dxfId="160" priority="182" operator="equal">
      <formula>"Bloquear Todo"</formula>
    </cfRule>
    <cfRule type="cellIs" dxfId="159" priority="183" operator="equal">
      <formula>"Bloquear"</formula>
    </cfRule>
    <cfRule type="cellIs" dxfId="158" priority="184" operator="equal">
      <formula>"Permitir"</formula>
    </cfRule>
  </conditionalFormatting>
  <conditionalFormatting sqref="G13:H14 G15 G8:G10 G16:H73 I8:I9 K8:K9 M8:M9 O8:O9 Q8:Q9">
    <cfRule type="cellIs" dxfId="157" priority="149" operator="equal">
      <formula>"Allow"</formula>
    </cfRule>
    <cfRule type="cellIs" dxfId="156" priority="150" operator="equal">
      <formula>"Block"</formula>
    </cfRule>
    <cfRule type="cellIs" dxfId="155" priority="179" operator="equal">
      <formula>"Bloquear"</formula>
    </cfRule>
    <cfRule type="cellIs" dxfId="154" priority="180" operator="equal">
      <formula>"Permitir"</formula>
    </cfRule>
  </conditionalFormatting>
  <conditionalFormatting sqref="G11">
    <cfRule type="cellIs" dxfId="153" priority="177" operator="equal">
      <formula>"Bloquear"</formula>
    </cfRule>
    <cfRule type="cellIs" dxfId="152" priority="178" operator="equal">
      <formula>"Permitir"</formula>
    </cfRule>
  </conditionalFormatting>
  <conditionalFormatting sqref="B7">
    <cfRule type="cellIs" dxfId="151" priority="173" operator="equal">
      <formula>"Permitir Todo"</formula>
    </cfRule>
    <cfRule type="cellIs" dxfId="150" priority="174" operator="equal">
      <formula>"Bloquear Todo"</formula>
    </cfRule>
    <cfRule type="cellIs" dxfId="149" priority="175" operator="equal">
      <formula>"Bloquear"</formula>
    </cfRule>
    <cfRule type="cellIs" dxfId="148" priority="176" operator="equal">
      <formula>"Permitir"</formula>
    </cfRule>
  </conditionalFormatting>
  <conditionalFormatting sqref="B11">
    <cfRule type="cellIs" dxfId="147" priority="145" operator="equal">
      <formula>"Permitir Todo"</formula>
    </cfRule>
    <cfRule type="cellIs" dxfId="146" priority="146" operator="equal">
      <formula>"Bloquear Todo"</formula>
    </cfRule>
    <cfRule type="cellIs" dxfId="145" priority="147" operator="equal">
      <formula>"Bloquear"</formula>
    </cfRule>
    <cfRule type="cellIs" dxfId="144" priority="148" operator="equal">
      <formula>"Permitir"</formula>
    </cfRule>
  </conditionalFormatting>
  <conditionalFormatting sqref="B12">
    <cfRule type="cellIs" dxfId="143" priority="141" operator="equal">
      <formula>"Permitir Todo"</formula>
    </cfRule>
    <cfRule type="cellIs" dxfId="142" priority="142" operator="equal">
      <formula>"Bloquear Todo"</formula>
    </cfRule>
    <cfRule type="cellIs" dxfId="141" priority="143" operator="equal">
      <formula>"Bloquear"</formula>
    </cfRule>
    <cfRule type="cellIs" dxfId="140" priority="144" operator="equal">
      <formula>"Permitir"</formula>
    </cfRule>
  </conditionalFormatting>
  <conditionalFormatting sqref="I11:I14">
    <cfRule type="cellIs" dxfId="139" priority="137" operator="equal">
      <formula>"Allow"</formula>
    </cfRule>
    <cfRule type="cellIs" dxfId="138" priority="138" operator="equal">
      <formula>"Block"</formula>
    </cfRule>
    <cfRule type="cellIs" dxfId="137" priority="139" operator="equal">
      <formula>"Bloquear"</formula>
    </cfRule>
    <cfRule type="cellIs" dxfId="136" priority="140" operator="equal">
      <formula>"Permitir"</formula>
    </cfRule>
  </conditionalFormatting>
  <conditionalFormatting sqref="K11:K14">
    <cfRule type="cellIs" dxfId="135" priority="133" operator="equal">
      <formula>"Allow"</formula>
    </cfRule>
    <cfRule type="cellIs" dxfId="134" priority="134" operator="equal">
      <formula>"Block"</formula>
    </cfRule>
    <cfRule type="cellIs" dxfId="133" priority="135" operator="equal">
      <formula>"Bloquear"</formula>
    </cfRule>
    <cfRule type="cellIs" dxfId="132" priority="136" operator="equal">
      <formula>"Permitir"</formula>
    </cfRule>
  </conditionalFormatting>
  <conditionalFormatting sqref="M11:M14">
    <cfRule type="cellIs" dxfId="131" priority="129" operator="equal">
      <formula>"Allow"</formula>
    </cfRule>
    <cfRule type="cellIs" dxfId="130" priority="130" operator="equal">
      <formula>"Block"</formula>
    </cfRule>
    <cfRule type="cellIs" dxfId="129" priority="131" operator="equal">
      <formula>"Bloquear"</formula>
    </cfRule>
    <cfRule type="cellIs" dxfId="128" priority="132" operator="equal">
      <formula>"Permitir"</formula>
    </cfRule>
  </conditionalFormatting>
  <conditionalFormatting sqref="O11:O14">
    <cfRule type="cellIs" dxfId="127" priority="125" operator="equal">
      <formula>"Allow"</formula>
    </cfRule>
    <cfRule type="cellIs" dxfId="126" priority="126" operator="equal">
      <formula>"Block"</formula>
    </cfRule>
    <cfRule type="cellIs" dxfId="125" priority="127" operator="equal">
      <formula>"Bloquear"</formula>
    </cfRule>
    <cfRule type="cellIs" dxfId="124" priority="128" operator="equal">
      <formula>"Permitir"</formula>
    </cfRule>
  </conditionalFormatting>
  <conditionalFormatting sqref="Q11:Q14">
    <cfRule type="cellIs" dxfId="123" priority="121" operator="equal">
      <formula>"Allow"</formula>
    </cfRule>
    <cfRule type="cellIs" dxfId="122" priority="122" operator="equal">
      <formula>"Block"</formula>
    </cfRule>
    <cfRule type="cellIs" dxfId="121" priority="123" operator="equal">
      <formula>"Bloquear"</formula>
    </cfRule>
    <cfRule type="cellIs" dxfId="120" priority="124" operator="equal">
      <formula>"Permitir"</formula>
    </cfRule>
  </conditionalFormatting>
  <conditionalFormatting sqref="I16:I17 I20:I21 I23:I25 I28:I29 I31:I42 I45:I73">
    <cfRule type="cellIs" dxfId="119" priority="117" operator="equal">
      <formula>"Allow"</formula>
    </cfRule>
    <cfRule type="cellIs" dxfId="118" priority="118" operator="equal">
      <formula>"Block"</formula>
    </cfRule>
    <cfRule type="cellIs" dxfId="117" priority="119" operator="equal">
      <formula>"Bloquear"</formula>
    </cfRule>
    <cfRule type="cellIs" dxfId="116" priority="120" operator="equal">
      <formula>"Permitir"</formula>
    </cfRule>
  </conditionalFormatting>
  <conditionalFormatting sqref="I18:I19">
    <cfRule type="cellIs" dxfId="115" priority="113" operator="equal">
      <formula>"Allow"</formula>
    </cfRule>
    <cfRule type="cellIs" dxfId="114" priority="114" operator="equal">
      <formula>"Block"</formula>
    </cfRule>
    <cfRule type="cellIs" dxfId="113" priority="115" operator="equal">
      <formula>"Bloquear"</formula>
    </cfRule>
    <cfRule type="cellIs" dxfId="112" priority="116" operator="equal">
      <formula>"Permitir"</formula>
    </cfRule>
  </conditionalFormatting>
  <conditionalFormatting sqref="I22">
    <cfRule type="cellIs" dxfId="111" priority="109" operator="equal">
      <formula>"Allow"</formula>
    </cfRule>
    <cfRule type="cellIs" dxfId="110" priority="110" operator="equal">
      <formula>"Block"</formula>
    </cfRule>
    <cfRule type="cellIs" dxfId="109" priority="111" operator="equal">
      <formula>"Bloquear"</formula>
    </cfRule>
    <cfRule type="cellIs" dxfId="108" priority="112" operator="equal">
      <formula>"Permitir"</formula>
    </cfRule>
  </conditionalFormatting>
  <conditionalFormatting sqref="I26:I27">
    <cfRule type="cellIs" dxfId="107" priority="105" operator="equal">
      <formula>"Allow"</formula>
    </cfRule>
    <cfRule type="cellIs" dxfId="106" priority="106" operator="equal">
      <formula>"Block"</formula>
    </cfRule>
    <cfRule type="cellIs" dxfId="105" priority="107" operator="equal">
      <formula>"Bloquear"</formula>
    </cfRule>
    <cfRule type="cellIs" dxfId="104" priority="108" operator="equal">
      <formula>"Permitir"</formula>
    </cfRule>
  </conditionalFormatting>
  <conditionalFormatting sqref="I30">
    <cfRule type="cellIs" dxfId="103" priority="101" operator="equal">
      <formula>"Allow"</formula>
    </cfRule>
    <cfRule type="cellIs" dxfId="102" priority="102" operator="equal">
      <formula>"Block"</formula>
    </cfRule>
    <cfRule type="cellIs" dxfId="101" priority="103" operator="equal">
      <formula>"Bloquear"</formula>
    </cfRule>
    <cfRule type="cellIs" dxfId="100" priority="104" operator="equal">
      <formula>"Permitir"</formula>
    </cfRule>
  </conditionalFormatting>
  <conditionalFormatting sqref="I43:I44">
    <cfRule type="cellIs" dxfId="99" priority="97" operator="equal">
      <formula>"Allow"</formula>
    </cfRule>
    <cfRule type="cellIs" dxfId="98" priority="98" operator="equal">
      <formula>"Block"</formula>
    </cfRule>
    <cfRule type="cellIs" dxfId="97" priority="99" operator="equal">
      <formula>"Bloquear"</formula>
    </cfRule>
    <cfRule type="cellIs" dxfId="96" priority="100" operator="equal">
      <formula>"Permitir"</formula>
    </cfRule>
  </conditionalFormatting>
  <conditionalFormatting sqref="K16:K17 K20:K21 K23:K25 K28:K29 K31:K42 K45:K73">
    <cfRule type="cellIs" dxfId="95" priority="93" operator="equal">
      <formula>"Allow"</formula>
    </cfRule>
    <cfRule type="cellIs" dxfId="94" priority="94" operator="equal">
      <formula>"Block"</formula>
    </cfRule>
    <cfRule type="cellIs" dxfId="93" priority="95" operator="equal">
      <formula>"Bloquear"</formula>
    </cfRule>
    <cfRule type="cellIs" dxfId="92" priority="96" operator="equal">
      <formula>"Permitir"</formula>
    </cfRule>
  </conditionalFormatting>
  <conditionalFormatting sqref="K18:K19">
    <cfRule type="cellIs" dxfId="91" priority="89" operator="equal">
      <formula>"Allow"</formula>
    </cfRule>
    <cfRule type="cellIs" dxfId="90" priority="90" operator="equal">
      <formula>"Block"</formula>
    </cfRule>
    <cfRule type="cellIs" dxfId="89" priority="91" operator="equal">
      <formula>"Bloquear"</formula>
    </cfRule>
    <cfRule type="cellIs" dxfId="88" priority="92" operator="equal">
      <formula>"Permitir"</formula>
    </cfRule>
  </conditionalFormatting>
  <conditionalFormatting sqref="K22">
    <cfRule type="cellIs" dxfId="87" priority="85" operator="equal">
      <formula>"Allow"</formula>
    </cfRule>
    <cfRule type="cellIs" dxfId="86" priority="86" operator="equal">
      <formula>"Block"</formula>
    </cfRule>
    <cfRule type="cellIs" dxfId="85" priority="87" operator="equal">
      <formula>"Bloquear"</formula>
    </cfRule>
    <cfRule type="cellIs" dxfId="84" priority="88" operator="equal">
      <formula>"Permitir"</formula>
    </cfRule>
  </conditionalFormatting>
  <conditionalFormatting sqref="K26:K27">
    <cfRule type="cellIs" dxfId="83" priority="81" operator="equal">
      <formula>"Allow"</formula>
    </cfRule>
    <cfRule type="cellIs" dxfId="82" priority="82" operator="equal">
      <formula>"Block"</formula>
    </cfRule>
    <cfRule type="cellIs" dxfId="81" priority="83" operator="equal">
      <formula>"Bloquear"</formula>
    </cfRule>
    <cfRule type="cellIs" dxfId="80" priority="84" operator="equal">
      <formula>"Permitir"</formula>
    </cfRule>
  </conditionalFormatting>
  <conditionalFormatting sqref="K30">
    <cfRule type="cellIs" dxfId="79" priority="77" operator="equal">
      <formula>"Allow"</formula>
    </cfRule>
    <cfRule type="cellIs" dxfId="78" priority="78" operator="equal">
      <formula>"Block"</formula>
    </cfRule>
    <cfRule type="cellIs" dxfId="77" priority="79" operator="equal">
      <formula>"Bloquear"</formula>
    </cfRule>
    <cfRule type="cellIs" dxfId="76" priority="80" operator="equal">
      <formula>"Permitir"</formula>
    </cfRule>
  </conditionalFormatting>
  <conditionalFormatting sqref="K43:K44">
    <cfRule type="cellIs" dxfId="75" priority="73" operator="equal">
      <formula>"Allow"</formula>
    </cfRule>
    <cfRule type="cellIs" dxfId="74" priority="74" operator="equal">
      <formula>"Block"</formula>
    </cfRule>
    <cfRule type="cellIs" dxfId="73" priority="75" operator="equal">
      <formula>"Bloquear"</formula>
    </cfRule>
    <cfRule type="cellIs" dxfId="72" priority="76" operator="equal">
      <formula>"Permitir"</formula>
    </cfRule>
  </conditionalFormatting>
  <conditionalFormatting sqref="M16:M17 M20:M21 M23:M25 M28:M29 M31:M42 M45:M73">
    <cfRule type="cellIs" dxfId="71" priority="69" operator="equal">
      <formula>"Allow"</formula>
    </cfRule>
    <cfRule type="cellIs" dxfId="70" priority="70" operator="equal">
      <formula>"Block"</formula>
    </cfRule>
    <cfRule type="cellIs" dxfId="69" priority="71" operator="equal">
      <formula>"Bloquear"</formula>
    </cfRule>
    <cfRule type="cellIs" dxfId="68" priority="72" operator="equal">
      <formula>"Permitir"</formula>
    </cfRule>
  </conditionalFormatting>
  <conditionalFormatting sqref="M18:M19">
    <cfRule type="cellIs" dxfId="67" priority="65" operator="equal">
      <formula>"Allow"</formula>
    </cfRule>
    <cfRule type="cellIs" dxfId="66" priority="66" operator="equal">
      <formula>"Block"</formula>
    </cfRule>
    <cfRule type="cellIs" dxfId="65" priority="67" operator="equal">
      <formula>"Bloquear"</formula>
    </cfRule>
    <cfRule type="cellIs" dxfId="64" priority="68" operator="equal">
      <formula>"Permitir"</formula>
    </cfRule>
  </conditionalFormatting>
  <conditionalFormatting sqref="M22">
    <cfRule type="cellIs" dxfId="63" priority="61" operator="equal">
      <formula>"Allow"</formula>
    </cfRule>
    <cfRule type="cellIs" dxfId="62" priority="62" operator="equal">
      <formula>"Block"</formula>
    </cfRule>
    <cfRule type="cellIs" dxfId="61" priority="63" operator="equal">
      <formula>"Bloquear"</formula>
    </cfRule>
    <cfRule type="cellIs" dxfId="60" priority="64" operator="equal">
      <formula>"Permitir"</formula>
    </cfRule>
  </conditionalFormatting>
  <conditionalFormatting sqref="M26:M27">
    <cfRule type="cellIs" dxfId="59" priority="57" operator="equal">
      <formula>"Allow"</formula>
    </cfRule>
    <cfRule type="cellIs" dxfId="58" priority="58" operator="equal">
      <formula>"Block"</formula>
    </cfRule>
    <cfRule type="cellIs" dxfId="57" priority="59" operator="equal">
      <formula>"Bloquear"</formula>
    </cfRule>
    <cfRule type="cellIs" dxfId="56" priority="60" operator="equal">
      <formula>"Permitir"</formula>
    </cfRule>
  </conditionalFormatting>
  <conditionalFormatting sqref="M30">
    <cfRule type="cellIs" dxfId="55" priority="53" operator="equal">
      <formula>"Allow"</formula>
    </cfRule>
    <cfRule type="cellIs" dxfId="54" priority="54" operator="equal">
      <formula>"Block"</formula>
    </cfRule>
    <cfRule type="cellIs" dxfId="53" priority="55" operator="equal">
      <formula>"Bloquear"</formula>
    </cfRule>
    <cfRule type="cellIs" dxfId="52" priority="56" operator="equal">
      <formula>"Permitir"</formula>
    </cfRule>
  </conditionalFormatting>
  <conditionalFormatting sqref="M43:M44">
    <cfRule type="cellIs" dxfId="51" priority="49" operator="equal">
      <formula>"Allow"</formula>
    </cfRule>
    <cfRule type="cellIs" dxfId="50" priority="50" operator="equal">
      <formula>"Block"</formula>
    </cfRule>
    <cfRule type="cellIs" dxfId="49" priority="51" operator="equal">
      <formula>"Bloquear"</formula>
    </cfRule>
    <cfRule type="cellIs" dxfId="48" priority="52" operator="equal">
      <formula>"Permitir"</formula>
    </cfRule>
  </conditionalFormatting>
  <conditionalFormatting sqref="O16:O17 O20:O21 O23:O25 O28:O29 O31:O42 O45:O73">
    <cfRule type="cellIs" dxfId="47" priority="45" operator="equal">
      <formula>"Allow"</formula>
    </cfRule>
    <cfRule type="cellIs" dxfId="46" priority="46" operator="equal">
      <formula>"Block"</formula>
    </cfRule>
    <cfRule type="cellIs" dxfId="45" priority="47" operator="equal">
      <formula>"Bloquear"</formula>
    </cfRule>
    <cfRule type="cellIs" dxfId="44" priority="48" operator="equal">
      <formula>"Permitir"</formula>
    </cfRule>
  </conditionalFormatting>
  <conditionalFormatting sqref="O18:O19">
    <cfRule type="cellIs" dxfId="43" priority="41" operator="equal">
      <formula>"Allow"</formula>
    </cfRule>
    <cfRule type="cellIs" dxfId="42" priority="42" operator="equal">
      <formula>"Block"</formula>
    </cfRule>
    <cfRule type="cellIs" dxfId="41" priority="43" operator="equal">
      <formula>"Bloquear"</formula>
    </cfRule>
    <cfRule type="cellIs" dxfId="40" priority="44" operator="equal">
      <formula>"Permitir"</formula>
    </cfRule>
  </conditionalFormatting>
  <conditionalFormatting sqref="O22">
    <cfRule type="cellIs" dxfId="39" priority="37" operator="equal">
      <formula>"Allow"</formula>
    </cfRule>
    <cfRule type="cellIs" dxfId="38" priority="38" operator="equal">
      <formula>"Block"</formula>
    </cfRule>
    <cfRule type="cellIs" dxfId="37" priority="39" operator="equal">
      <formula>"Bloquear"</formula>
    </cfRule>
    <cfRule type="cellIs" dxfId="36" priority="40" operator="equal">
      <formula>"Permitir"</formula>
    </cfRule>
  </conditionalFormatting>
  <conditionalFormatting sqref="O26:O27">
    <cfRule type="cellIs" dxfId="35" priority="33" operator="equal">
      <formula>"Allow"</formula>
    </cfRule>
    <cfRule type="cellIs" dxfId="34" priority="34" operator="equal">
      <formula>"Block"</formula>
    </cfRule>
    <cfRule type="cellIs" dxfId="33" priority="35" operator="equal">
      <formula>"Bloquear"</formula>
    </cfRule>
    <cfRule type="cellIs" dxfId="32" priority="36" operator="equal">
      <formula>"Permitir"</formula>
    </cfRule>
  </conditionalFormatting>
  <conditionalFormatting sqref="O30">
    <cfRule type="cellIs" dxfId="31" priority="29" operator="equal">
      <formula>"Allow"</formula>
    </cfRule>
    <cfRule type="cellIs" dxfId="30" priority="30" operator="equal">
      <formula>"Block"</formula>
    </cfRule>
    <cfRule type="cellIs" dxfId="29" priority="31" operator="equal">
      <formula>"Bloquear"</formula>
    </cfRule>
    <cfRule type="cellIs" dxfId="28" priority="32" operator="equal">
      <formula>"Permitir"</formula>
    </cfRule>
  </conditionalFormatting>
  <conditionalFormatting sqref="O43:O44">
    <cfRule type="cellIs" dxfId="27" priority="25" operator="equal">
      <formula>"Allow"</formula>
    </cfRule>
    <cfRule type="cellIs" dxfId="26" priority="26" operator="equal">
      <formula>"Block"</formula>
    </cfRule>
    <cfRule type="cellIs" dxfId="25" priority="27" operator="equal">
      <formula>"Bloquear"</formula>
    </cfRule>
    <cfRule type="cellIs" dxfId="24" priority="28" operator="equal">
      <formula>"Permitir"</formula>
    </cfRule>
  </conditionalFormatting>
  <conditionalFormatting sqref="Q16:Q17 Q20:Q21 Q23:Q25 Q28:Q29 Q31:Q42 Q45:Q73">
    <cfRule type="cellIs" dxfId="23" priority="21" operator="equal">
      <formula>"Allow"</formula>
    </cfRule>
    <cfRule type="cellIs" dxfId="22" priority="22" operator="equal">
      <formula>"Block"</formula>
    </cfRule>
    <cfRule type="cellIs" dxfId="21" priority="23" operator="equal">
      <formula>"Bloquear"</formula>
    </cfRule>
    <cfRule type="cellIs" dxfId="20" priority="24" operator="equal">
      <formula>"Permitir"</formula>
    </cfRule>
  </conditionalFormatting>
  <conditionalFormatting sqref="Q18:Q19">
    <cfRule type="cellIs" dxfId="19" priority="17" operator="equal">
      <formula>"Allow"</formula>
    </cfRule>
    <cfRule type="cellIs" dxfId="18" priority="18" operator="equal">
      <formula>"Block"</formula>
    </cfRule>
    <cfRule type="cellIs" dxfId="17" priority="19" operator="equal">
      <formula>"Bloquear"</formula>
    </cfRule>
    <cfRule type="cellIs" dxfId="16" priority="20" operator="equal">
      <formula>"Permitir"</formula>
    </cfRule>
  </conditionalFormatting>
  <conditionalFormatting sqref="Q22">
    <cfRule type="cellIs" dxfId="15" priority="13" operator="equal">
      <formula>"Allow"</formula>
    </cfRule>
    <cfRule type="cellIs" dxfId="14" priority="14" operator="equal">
      <formula>"Block"</formula>
    </cfRule>
    <cfRule type="cellIs" dxfId="13" priority="15" operator="equal">
      <formula>"Bloquear"</formula>
    </cfRule>
    <cfRule type="cellIs" dxfId="12" priority="16" operator="equal">
      <formula>"Permitir"</formula>
    </cfRule>
  </conditionalFormatting>
  <conditionalFormatting sqref="Q26:Q27">
    <cfRule type="cellIs" dxfId="11" priority="9" operator="equal">
      <formula>"Allow"</formula>
    </cfRule>
    <cfRule type="cellIs" dxfId="10" priority="10" operator="equal">
      <formula>"Block"</formula>
    </cfRule>
    <cfRule type="cellIs" dxfId="9" priority="11" operator="equal">
      <formula>"Bloquear"</formula>
    </cfRule>
    <cfRule type="cellIs" dxfId="8" priority="12" operator="equal">
      <formula>"Permitir"</formula>
    </cfRule>
  </conditionalFormatting>
  <conditionalFormatting sqref="Q30">
    <cfRule type="cellIs" dxfId="7" priority="5" operator="equal">
      <formula>"Allow"</formula>
    </cfRule>
    <cfRule type="cellIs" dxfId="6" priority="6" operator="equal">
      <formula>"Block"</formula>
    </cfRule>
    <cfRule type="cellIs" dxfId="5" priority="7" operator="equal">
      <formula>"Bloquear"</formula>
    </cfRule>
    <cfRule type="cellIs" dxfId="4" priority="8" operator="equal">
      <formula>"Permitir"</formula>
    </cfRule>
  </conditionalFormatting>
  <conditionalFormatting sqref="Q43:Q44">
    <cfRule type="cellIs" dxfId="3" priority="1" operator="equal">
      <formula>"Allow"</formula>
    </cfRule>
    <cfRule type="cellIs" dxfId="2" priority="2" operator="equal">
      <formula>"Block"</formula>
    </cfRule>
    <cfRule type="cellIs" dxfId="1" priority="3" operator="equal">
      <formula>"Bloquear"</formula>
    </cfRule>
    <cfRule type="cellIs" dxfId="0" priority="4" operator="equal">
      <formula>"Permitir"</formula>
    </cfRule>
  </conditionalFormatting>
  <dataValidations count="9">
    <dataValidation type="list" allowBlank="1" showInputMessage="1" showErrorMessage="1" sqref="G16:H73" xr:uid="{00000000-0002-0000-0700-000000000000}">
      <formula1>Accion</formula1>
    </dataValidation>
    <dataValidation allowBlank="1" showInputMessage="1" showErrorMessage="1" prompt="Elije las extensiónes que se desean aplicar  a los filtros anteriores para peritir, monitorear o bloquear" sqref="B15:F15" xr:uid="{00000000-0002-0000-0700-000001000000}"/>
    <dataValidation allowBlank="1" showInputMessage="1" showErrorMessage="1" prompt="ingresa el contenido que se desea filtrar" sqref="D12:F12" xr:uid="{00000000-0002-0000-0700-000002000000}"/>
    <dataValidation allowBlank="1" showInputMessage="1" showErrorMessage="1" prompt="Ingresa el tamaño máximo para los archivos" sqref="D13:E13" xr:uid="{00000000-0002-0000-0700-000003000000}"/>
    <dataValidation allowBlank="1" showInputMessage="1" showErrorMessage="1" prompt="Ingresa el contenido del mensaje que se desea filtrar" sqref="D9:F9" xr:uid="{00000000-0002-0000-0700-000004000000}"/>
    <dataValidation type="list" allowBlank="1" showInputMessage="1" showErrorMessage="1" sqref="G11:H14 G8:G9" xr:uid="{00000000-0002-0000-0700-000005000000}">
      <formula1>accion7</formula1>
    </dataValidation>
    <dataValidation allowBlank="1" showInputMessage="1" showErrorMessage="1" prompt="Seleccione un grupo de la lista" sqref="O5 I5 K5 M5 Q5" xr:uid="{00000000-0002-0000-0700-000006000000}"/>
    <dataValidation type="list" allowBlank="1" showInputMessage="1" showErrorMessage="1" sqref="G6:R6" xr:uid="{00000000-0002-0000-0700-000007000000}">
      <formula1>accon</formula1>
    </dataValidation>
    <dataValidation type="list" allowBlank="1" showInputMessage="1" showErrorMessage="1" sqref="J8:J9 L11:L14 N11:N14 P11:P14 R11:R14 J11:J14 L8:L9 N8:N9 P8:P9 R8:R9 J16:J73 L16:L73 N16:N73 P16:P73 R16:R73" xr:uid="{00000000-0002-0000-0700-000008000000}">
      <formula1>IF(I$6="Custom",accon1,"")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0700-000009000000}">
          <x14:formula1>
            <xm:f>OFFSET('Grupos IP'!$B$5:$D$5,1,0,COUNTA('Grupos IP'!$B$6:$D$24),1)</xm:f>
          </x14:formula1>
          <xm:sqref>P5 J5 L5 N5 R5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/>
  <dimension ref="A1:M100"/>
  <sheetViews>
    <sheetView workbookViewId="0">
      <selection activeCell="P3" sqref="P3"/>
    </sheetView>
  </sheetViews>
  <sheetFormatPr defaultRowHeight="15" x14ac:dyDescent="0.25"/>
  <cols>
    <col min="1" max="13" width="17.140625" style="1" customWidth="1"/>
    <col min="14" max="16384" width="9.140625" style="1"/>
  </cols>
  <sheetData>
    <row r="1" spans="1:13" ht="22.5" customHeight="1" x14ac:dyDescent="0.25">
      <c r="A1" s="123" t="s">
        <v>490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ht="22.5" customHeight="1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pans="1:13" ht="22.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x14ac:dyDescent="0.25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1:13" x14ac:dyDescent="0.25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1:13" x14ac:dyDescent="0.25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</row>
    <row r="7" spans="1:13" x14ac:dyDescent="0.25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</row>
    <row r="8" spans="1:13" x14ac:dyDescent="0.25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</row>
    <row r="9" spans="1:13" x14ac:dyDescent="0.25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</row>
    <row r="10" spans="1:13" x14ac:dyDescent="0.25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1:13" x14ac:dyDescent="0.25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1:13" x14ac:dyDescent="0.25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</row>
    <row r="13" spans="1:13" x14ac:dyDescent="0.25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</row>
    <row r="14" spans="1:13" x14ac:dyDescent="0.25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</row>
    <row r="15" spans="1:13" x14ac:dyDescent="0.25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</row>
    <row r="16" spans="1:13" x14ac:dyDescent="0.25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</row>
    <row r="17" spans="1:13" x14ac:dyDescent="0.25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</row>
    <row r="18" spans="1:13" x14ac:dyDescent="0.25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</row>
    <row r="19" spans="1:13" x14ac:dyDescent="0.2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</row>
    <row r="20" spans="1:13" x14ac:dyDescent="0.25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</row>
    <row r="21" spans="1:13" x14ac:dyDescent="0.2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</row>
    <row r="22" spans="1:13" x14ac:dyDescent="0.2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</row>
    <row r="23" spans="1:13" x14ac:dyDescent="0.2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</row>
    <row r="24" spans="1:13" x14ac:dyDescent="0.2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</row>
    <row r="25" spans="1:13" x14ac:dyDescent="0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</row>
    <row r="26" spans="1:13" x14ac:dyDescent="0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</row>
    <row r="27" spans="1:13" x14ac:dyDescent="0.2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</row>
    <row r="28" spans="1:13" x14ac:dyDescent="0.2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</row>
    <row r="29" spans="1:13" x14ac:dyDescent="0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</row>
    <row r="30" spans="1:13" x14ac:dyDescent="0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</row>
    <row r="31" spans="1:13" x14ac:dyDescent="0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</row>
    <row r="32" spans="1:13" x14ac:dyDescent="0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</row>
    <row r="33" spans="1:13" x14ac:dyDescent="0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</row>
    <row r="34" spans="1:13" x14ac:dyDescent="0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</row>
    <row r="35" spans="1:13" x14ac:dyDescent="0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</row>
    <row r="36" spans="1:13" x14ac:dyDescent="0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</row>
    <row r="37" spans="1:13" x14ac:dyDescent="0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</row>
    <row r="38" spans="1:13" x14ac:dyDescent="0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</row>
    <row r="39" spans="1:13" x14ac:dyDescent="0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</row>
    <row r="40" spans="1:13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</row>
    <row r="41" spans="1:13" x14ac:dyDescent="0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</row>
    <row r="42" spans="1:13" x14ac:dyDescent="0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</row>
    <row r="43" spans="1:13" x14ac:dyDescent="0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</row>
    <row r="44" spans="1:13" x14ac:dyDescent="0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</row>
    <row r="45" spans="1:13" x14ac:dyDescent="0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</row>
    <row r="46" spans="1:13" x14ac:dyDescent="0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</row>
    <row r="47" spans="1:13" x14ac:dyDescent="0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</row>
    <row r="48" spans="1:13" x14ac:dyDescent="0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</row>
    <row r="49" spans="1:13" x14ac:dyDescent="0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</row>
    <row r="50" spans="1:13" x14ac:dyDescent="0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</row>
    <row r="51" spans="1:13" x14ac:dyDescent="0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</row>
    <row r="52" spans="1:13" x14ac:dyDescent="0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</row>
    <row r="53" spans="1:13" x14ac:dyDescent="0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</row>
    <row r="54" spans="1:13" x14ac:dyDescent="0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</row>
    <row r="55" spans="1:13" x14ac:dyDescent="0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</row>
    <row r="56" spans="1:13" x14ac:dyDescent="0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</row>
    <row r="57" spans="1:13" x14ac:dyDescent="0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</row>
    <row r="58" spans="1:13" x14ac:dyDescent="0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</row>
    <row r="59" spans="1:13" x14ac:dyDescent="0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</row>
    <row r="60" spans="1:13" x14ac:dyDescent="0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</row>
    <row r="61" spans="1:13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</row>
    <row r="62" spans="1:13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</row>
    <row r="63" spans="1:13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</row>
    <row r="64" spans="1:13" x14ac:dyDescent="0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</row>
    <row r="65" spans="1:13" x14ac:dyDescent="0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</row>
    <row r="66" spans="1:13" x14ac:dyDescent="0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</row>
    <row r="67" spans="1:13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</row>
    <row r="68" spans="1:13" x14ac:dyDescent="0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</row>
    <row r="69" spans="1:13" x14ac:dyDescent="0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</row>
    <row r="70" spans="1:13" x14ac:dyDescent="0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  <row r="71" spans="1:13" x14ac:dyDescent="0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  <row r="72" spans="1:13" x14ac:dyDescent="0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  <row r="73" spans="1:13" x14ac:dyDescent="0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1:13" x14ac:dyDescent="0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  <row r="75" spans="1:13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  <row r="76" spans="1:13" x14ac:dyDescent="0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</row>
    <row r="77" spans="1:13" x14ac:dyDescent="0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</row>
    <row r="78" spans="1:13" x14ac:dyDescent="0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</row>
    <row r="79" spans="1:13" x14ac:dyDescent="0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</row>
    <row r="80" spans="1:13" x14ac:dyDescent="0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</row>
    <row r="81" spans="1:13" x14ac:dyDescent="0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</row>
    <row r="82" spans="1:13" x14ac:dyDescent="0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</row>
    <row r="83" spans="1:13" x14ac:dyDescent="0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</row>
    <row r="84" spans="1:13" x14ac:dyDescent="0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</row>
    <row r="85" spans="1:13" x14ac:dyDescent="0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</row>
    <row r="86" spans="1:13" x14ac:dyDescent="0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</row>
    <row r="87" spans="1:13" x14ac:dyDescent="0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</row>
    <row r="88" spans="1:13" x14ac:dyDescent="0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</row>
    <row r="89" spans="1:13" x14ac:dyDescent="0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</row>
    <row r="90" spans="1:13" x14ac:dyDescent="0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</row>
    <row r="91" spans="1:13" x14ac:dyDescent="0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</row>
    <row r="92" spans="1:13" x14ac:dyDescent="0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</row>
    <row r="93" spans="1:13" x14ac:dyDescent="0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</row>
    <row r="94" spans="1:13" x14ac:dyDescent="0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</row>
    <row r="95" spans="1:13" x14ac:dyDescent="0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</row>
    <row r="96" spans="1:13" x14ac:dyDescent="0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</row>
    <row r="97" spans="1:13" x14ac:dyDescent="0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</row>
    <row r="98" spans="1:13" x14ac:dyDescent="0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  <row r="99" spans="1:13" x14ac:dyDescent="0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</row>
    <row r="100" spans="1:13" x14ac:dyDescent="0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</row>
  </sheetData>
  <mergeCells count="1">
    <mergeCell ref="A1:M3"/>
  </mergeCells>
  <dataValidations count="1">
    <dataValidation allowBlank="1" showInputMessage="1" showErrorMessage="1" prompt="Se detalla configuración que no se encuentra en los menús de inicio" sqref="A1:M3" xr:uid="{00000000-0002-0000-1600-000000000000}"/>
  </dataValidation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B1:E65"/>
  <sheetViews>
    <sheetView workbookViewId="0">
      <selection activeCell="C8" sqref="C8"/>
    </sheetView>
  </sheetViews>
  <sheetFormatPr defaultRowHeight="15" x14ac:dyDescent="0.25"/>
  <cols>
    <col min="2" max="3" width="25.85546875" customWidth="1"/>
    <col min="4" max="4" width="19.42578125" bestFit="1" customWidth="1"/>
    <col min="5" max="5" width="20.140625" bestFit="1" customWidth="1"/>
  </cols>
  <sheetData>
    <row r="1" spans="2:5" x14ac:dyDescent="0.25">
      <c r="B1" s="13" t="s">
        <v>129</v>
      </c>
      <c r="C1" s="13" t="s">
        <v>231</v>
      </c>
      <c r="D1" s="13" t="s">
        <v>271</v>
      </c>
    </row>
    <row r="2" spans="2:5" x14ac:dyDescent="0.25">
      <c r="B2" t="s">
        <v>91</v>
      </c>
      <c r="C2" t="s">
        <v>374</v>
      </c>
      <c r="D2">
        <v>1</v>
      </c>
      <c r="E2" t="s">
        <v>306</v>
      </c>
    </row>
    <row r="3" spans="2:5" x14ac:dyDescent="0.25">
      <c r="B3" t="s">
        <v>95</v>
      </c>
      <c r="C3" t="s">
        <v>232</v>
      </c>
      <c r="D3">
        <v>2</v>
      </c>
      <c r="E3" t="s">
        <v>307</v>
      </c>
    </row>
    <row r="4" spans="2:5" x14ac:dyDescent="0.25">
      <c r="B4" t="s">
        <v>371</v>
      </c>
      <c r="C4" s="13" t="s">
        <v>235</v>
      </c>
      <c r="D4">
        <v>3</v>
      </c>
      <c r="E4" t="s">
        <v>375</v>
      </c>
    </row>
    <row r="5" spans="2:5" x14ac:dyDescent="0.25">
      <c r="B5" t="s">
        <v>372</v>
      </c>
      <c r="C5" t="s">
        <v>233</v>
      </c>
      <c r="D5">
        <v>4</v>
      </c>
      <c r="E5" t="s">
        <v>376</v>
      </c>
    </row>
    <row r="6" spans="2:5" x14ac:dyDescent="0.25">
      <c r="B6" s="13" t="s">
        <v>130</v>
      </c>
      <c r="C6" t="s">
        <v>234</v>
      </c>
      <c r="D6" s="13" t="s">
        <v>272</v>
      </c>
      <c r="E6">
        <v>19</v>
      </c>
    </row>
    <row r="7" spans="2:5" x14ac:dyDescent="0.25">
      <c r="B7" t="s">
        <v>373</v>
      </c>
      <c r="C7" t="s">
        <v>494</v>
      </c>
      <c r="D7">
        <v>1</v>
      </c>
      <c r="E7">
        <v>20</v>
      </c>
    </row>
    <row r="8" spans="2:5" x14ac:dyDescent="0.25">
      <c r="B8" t="s">
        <v>382</v>
      </c>
      <c r="C8" s="13" t="s">
        <v>236</v>
      </c>
      <c r="D8">
        <v>2</v>
      </c>
      <c r="E8" t="s">
        <v>375</v>
      </c>
    </row>
    <row r="9" spans="2:5" x14ac:dyDescent="0.25">
      <c r="B9" s="13" t="s">
        <v>132</v>
      </c>
      <c r="C9" t="s">
        <v>237</v>
      </c>
      <c r="D9" s="13" t="s">
        <v>277</v>
      </c>
      <c r="E9">
        <v>14</v>
      </c>
    </row>
    <row r="10" spans="2:5" x14ac:dyDescent="0.25">
      <c r="B10" s="12" t="s">
        <v>389</v>
      </c>
      <c r="C10" t="s">
        <v>392</v>
      </c>
      <c r="D10" t="s">
        <v>273</v>
      </c>
      <c r="E10" t="s">
        <v>377</v>
      </c>
    </row>
    <row r="11" spans="2:5" x14ac:dyDescent="0.25">
      <c r="B11" s="12" t="s">
        <v>390</v>
      </c>
      <c r="C11" s="13" t="s">
        <v>238</v>
      </c>
      <c r="D11" t="s">
        <v>276</v>
      </c>
    </row>
    <row r="12" spans="2:5" x14ac:dyDescent="0.25">
      <c r="B12" s="12" t="s">
        <v>391</v>
      </c>
      <c r="C12">
        <v>1</v>
      </c>
      <c r="D12" t="s">
        <v>275</v>
      </c>
      <c r="E12" s="13" t="s">
        <v>313</v>
      </c>
    </row>
    <row r="13" spans="2:5" x14ac:dyDescent="0.25">
      <c r="B13" s="13" t="s">
        <v>131</v>
      </c>
      <c r="C13">
        <v>2</v>
      </c>
      <c r="D13" t="s">
        <v>274</v>
      </c>
      <c r="E13" t="s">
        <v>378</v>
      </c>
    </row>
    <row r="14" spans="2:5" x14ac:dyDescent="0.25">
      <c r="B14" s="12" t="s">
        <v>382</v>
      </c>
      <c r="C14" s="13" t="s">
        <v>239</v>
      </c>
      <c r="D14" s="13" t="s">
        <v>284</v>
      </c>
      <c r="E14" t="s">
        <v>379</v>
      </c>
    </row>
    <row r="15" spans="2:5" x14ac:dyDescent="0.25">
      <c r="B15" s="12" t="s">
        <v>373</v>
      </c>
      <c r="C15">
        <v>1</v>
      </c>
      <c r="D15">
        <v>1</v>
      </c>
      <c r="E15" s="13" t="s">
        <v>314</v>
      </c>
    </row>
    <row r="16" spans="2:5" x14ac:dyDescent="0.25">
      <c r="B16" s="12" t="s">
        <v>383</v>
      </c>
      <c r="C16">
        <v>2</v>
      </c>
      <c r="D16">
        <v>7</v>
      </c>
      <c r="E16" t="s">
        <v>477</v>
      </c>
    </row>
    <row r="17" spans="2:5" x14ac:dyDescent="0.25">
      <c r="B17" s="13" t="s">
        <v>144</v>
      </c>
      <c r="C17">
        <v>3</v>
      </c>
      <c r="D17" s="13" t="s">
        <v>285</v>
      </c>
      <c r="E17" t="s">
        <v>380</v>
      </c>
    </row>
    <row r="18" spans="2:5" x14ac:dyDescent="0.25">
      <c r="B18" s="12" t="s">
        <v>382</v>
      </c>
      <c r="C18" s="13" t="s">
        <v>243</v>
      </c>
      <c r="D18" t="s">
        <v>91</v>
      </c>
      <c r="E18" s="13" t="s">
        <v>310</v>
      </c>
    </row>
    <row r="19" spans="2:5" x14ac:dyDescent="0.25">
      <c r="B19" s="12" t="s">
        <v>373</v>
      </c>
      <c r="C19" t="s">
        <v>249</v>
      </c>
      <c r="D19" t="s">
        <v>95</v>
      </c>
      <c r="E19" t="s">
        <v>381</v>
      </c>
    </row>
    <row r="20" spans="2:5" x14ac:dyDescent="0.25">
      <c r="B20" s="12" t="s">
        <v>383</v>
      </c>
      <c r="C20" t="s">
        <v>250</v>
      </c>
      <c r="D20" s="13" t="s">
        <v>286</v>
      </c>
      <c r="E20" t="s">
        <v>315</v>
      </c>
    </row>
    <row r="21" spans="2:5" x14ac:dyDescent="0.25">
      <c r="B21" s="12" t="s">
        <v>91</v>
      </c>
      <c r="C21" s="13" t="s">
        <v>244</v>
      </c>
      <c r="D21" t="s">
        <v>382</v>
      </c>
      <c r="E21" s="13" t="s">
        <v>316</v>
      </c>
    </row>
    <row r="22" spans="2:5" ht="15" customHeight="1" x14ac:dyDescent="0.25">
      <c r="B22" s="13" t="s">
        <v>134</v>
      </c>
      <c r="C22" t="s">
        <v>385</v>
      </c>
      <c r="D22" t="s">
        <v>383</v>
      </c>
      <c r="E22">
        <v>1</v>
      </c>
    </row>
    <row r="23" spans="2:5" x14ac:dyDescent="0.25">
      <c r="B23" s="12" t="s">
        <v>91</v>
      </c>
      <c r="C23" t="s">
        <v>386</v>
      </c>
      <c r="D23" t="s">
        <v>384</v>
      </c>
      <c r="E23">
        <v>7</v>
      </c>
    </row>
    <row r="24" spans="2:5" x14ac:dyDescent="0.25">
      <c r="B24" s="12" t="s">
        <v>95</v>
      </c>
      <c r="C24" t="s">
        <v>245</v>
      </c>
      <c r="E24">
        <v>30</v>
      </c>
    </row>
    <row r="25" spans="2:5" x14ac:dyDescent="0.25">
      <c r="B25" s="12" t="s">
        <v>372</v>
      </c>
      <c r="C25" s="13" t="s">
        <v>246</v>
      </c>
      <c r="D25" s="13" t="s">
        <v>263</v>
      </c>
      <c r="E25">
        <v>90</v>
      </c>
    </row>
    <row r="26" spans="2:5" x14ac:dyDescent="0.25">
      <c r="B26" s="12" t="s">
        <v>371</v>
      </c>
      <c r="C26" t="s">
        <v>87</v>
      </c>
      <c r="D26" t="s">
        <v>87</v>
      </c>
      <c r="E26" s="13" t="s">
        <v>317</v>
      </c>
    </row>
    <row r="27" spans="2:5" x14ac:dyDescent="0.25">
      <c r="B27" s="12" t="s">
        <v>388</v>
      </c>
      <c r="C27" s="13" t="s">
        <v>247</v>
      </c>
      <c r="D27" t="s">
        <v>255</v>
      </c>
      <c r="E27" t="s">
        <v>318</v>
      </c>
    </row>
    <row r="28" spans="2:5" x14ac:dyDescent="0.25">
      <c r="B28" s="12" t="s">
        <v>384</v>
      </c>
      <c r="C28" t="s">
        <v>248</v>
      </c>
      <c r="D28" s="13" t="s">
        <v>263</v>
      </c>
      <c r="E28" t="s">
        <v>319</v>
      </c>
    </row>
    <row r="29" spans="2:5" x14ac:dyDescent="0.25">
      <c r="B29" s="13" t="s">
        <v>216</v>
      </c>
      <c r="C29" t="s">
        <v>252</v>
      </c>
      <c r="D29" t="s">
        <v>393</v>
      </c>
      <c r="E29" t="s">
        <v>320</v>
      </c>
    </row>
    <row r="30" spans="2:5" x14ac:dyDescent="0.25">
      <c r="B30" s="12" t="s">
        <v>382</v>
      </c>
      <c r="C30" t="s">
        <v>251</v>
      </c>
      <c r="D30" t="s">
        <v>394</v>
      </c>
      <c r="E30" t="s">
        <v>321</v>
      </c>
    </row>
    <row r="31" spans="2:5" x14ac:dyDescent="0.25">
      <c r="B31" s="12" t="s">
        <v>383</v>
      </c>
      <c r="C31" s="13" t="s">
        <v>253</v>
      </c>
    </row>
    <row r="32" spans="2:5" x14ac:dyDescent="0.25">
      <c r="B32" s="13" t="s">
        <v>217</v>
      </c>
      <c r="C32" t="s">
        <v>254</v>
      </c>
      <c r="D32" s="13" t="s">
        <v>262</v>
      </c>
    </row>
    <row r="33" spans="2:5" x14ac:dyDescent="0.25">
      <c r="B33" s="12" t="s">
        <v>91</v>
      </c>
      <c r="C33" t="s">
        <v>255</v>
      </c>
      <c r="D33" t="s">
        <v>387</v>
      </c>
    </row>
    <row r="34" spans="2:5" x14ac:dyDescent="0.25">
      <c r="B34" s="12" t="s">
        <v>95</v>
      </c>
      <c r="C34" s="13" t="s">
        <v>256</v>
      </c>
      <c r="D34" t="s">
        <v>87</v>
      </c>
      <c r="E34" s="13" t="s">
        <v>288</v>
      </c>
    </row>
    <row r="35" spans="2:5" x14ac:dyDescent="0.25">
      <c r="B35" s="12" t="s">
        <v>371</v>
      </c>
      <c r="C35" t="s">
        <v>375</v>
      </c>
      <c r="D35" t="s">
        <v>254</v>
      </c>
      <c r="E35" t="s">
        <v>289</v>
      </c>
    </row>
    <row r="36" spans="2:5" x14ac:dyDescent="0.25">
      <c r="B36" s="12" t="s">
        <v>388</v>
      </c>
      <c r="C36" t="s">
        <v>376</v>
      </c>
      <c r="D36" t="s">
        <v>255</v>
      </c>
    </row>
    <row r="37" spans="2:5" x14ac:dyDescent="0.25">
      <c r="B37" s="13" t="s">
        <v>218</v>
      </c>
      <c r="C37">
        <v>19</v>
      </c>
      <c r="D37" s="13" t="s">
        <v>322</v>
      </c>
      <c r="E37" s="13" t="s">
        <v>323</v>
      </c>
    </row>
    <row r="38" spans="2:5" x14ac:dyDescent="0.25">
      <c r="B38" s="12" t="s">
        <v>88</v>
      </c>
      <c r="C38">
        <v>20</v>
      </c>
      <c r="D38" t="s">
        <v>386</v>
      </c>
      <c r="E38" t="s">
        <v>86</v>
      </c>
    </row>
    <row r="39" spans="2:5" x14ac:dyDescent="0.25">
      <c r="B39" s="12" t="s">
        <v>395</v>
      </c>
      <c r="C39">
        <v>21</v>
      </c>
      <c r="D39" t="s">
        <v>245</v>
      </c>
    </row>
    <row r="40" spans="2:5" x14ac:dyDescent="0.25">
      <c r="B40" s="12" t="s">
        <v>396</v>
      </c>
      <c r="C40">
        <v>27</v>
      </c>
      <c r="D40" t="s">
        <v>248</v>
      </c>
      <c r="E40" s="13" t="s">
        <v>340</v>
      </c>
    </row>
    <row r="41" spans="2:5" x14ac:dyDescent="0.25">
      <c r="B41" s="13" t="s">
        <v>258</v>
      </c>
      <c r="C41">
        <v>28</v>
      </c>
      <c r="E41" t="s">
        <v>372</v>
      </c>
    </row>
    <row r="42" spans="2:5" x14ac:dyDescent="0.25">
      <c r="B42" s="12" t="s">
        <v>259</v>
      </c>
      <c r="C42">
        <v>29</v>
      </c>
      <c r="D42" s="13" t="s">
        <v>331</v>
      </c>
      <c r="E42" t="s">
        <v>400</v>
      </c>
    </row>
    <row r="43" spans="2:5" x14ac:dyDescent="0.25">
      <c r="B43" s="12" t="s">
        <v>260</v>
      </c>
      <c r="C43">
        <v>30</v>
      </c>
      <c r="D43" t="s">
        <v>398</v>
      </c>
      <c r="E43" t="s">
        <v>95</v>
      </c>
    </row>
    <row r="44" spans="2:5" x14ac:dyDescent="0.25">
      <c r="B44" s="13" t="s">
        <v>268</v>
      </c>
      <c r="C44">
        <v>31</v>
      </c>
      <c r="D44" t="s">
        <v>372</v>
      </c>
    </row>
    <row r="45" spans="2:5" x14ac:dyDescent="0.25">
      <c r="B45" s="12" t="s">
        <v>382</v>
      </c>
      <c r="C45" s="13" t="s">
        <v>257</v>
      </c>
      <c r="D45" t="s">
        <v>371</v>
      </c>
      <c r="E45" s="13" t="s">
        <v>341</v>
      </c>
    </row>
    <row r="46" spans="2:5" x14ac:dyDescent="0.25">
      <c r="B46" s="12" t="s">
        <v>373</v>
      </c>
      <c r="C46">
        <v>21</v>
      </c>
      <c r="D46" t="s">
        <v>95</v>
      </c>
      <c r="E46" t="s">
        <v>373</v>
      </c>
    </row>
    <row r="47" spans="2:5" x14ac:dyDescent="0.25">
      <c r="B47" s="12" t="s">
        <v>383</v>
      </c>
      <c r="C47">
        <v>27</v>
      </c>
      <c r="E47" t="s">
        <v>399</v>
      </c>
    </row>
    <row r="48" spans="2:5" x14ac:dyDescent="0.25">
      <c r="B48" s="12" t="s">
        <v>384</v>
      </c>
      <c r="C48">
        <v>28</v>
      </c>
      <c r="D48" s="13" t="s">
        <v>332</v>
      </c>
    </row>
    <row r="49" spans="2:4" x14ac:dyDescent="0.25">
      <c r="B49" s="13" t="s">
        <v>269</v>
      </c>
      <c r="C49">
        <v>29</v>
      </c>
      <c r="D49" t="s">
        <v>397</v>
      </c>
    </row>
    <row r="50" spans="2:4" x14ac:dyDescent="0.25">
      <c r="B50" s="12" t="s">
        <v>91</v>
      </c>
      <c r="C50">
        <v>30</v>
      </c>
      <c r="D50" t="s">
        <v>373</v>
      </c>
    </row>
    <row r="51" spans="2:4" x14ac:dyDescent="0.25">
      <c r="B51" s="12" t="s">
        <v>95</v>
      </c>
      <c r="C51">
        <v>31</v>
      </c>
      <c r="D51" t="s">
        <v>382</v>
      </c>
    </row>
    <row r="52" spans="2:4" x14ac:dyDescent="0.25">
      <c r="B52" s="12" t="s">
        <v>371</v>
      </c>
    </row>
    <row r="53" spans="2:4" x14ac:dyDescent="0.25">
      <c r="B53" s="12" t="s">
        <v>388</v>
      </c>
    </row>
    <row r="54" spans="2:4" x14ac:dyDescent="0.25">
      <c r="B54" s="12" t="s">
        <v>384</v>
      </c>
    </row>
    <row r="56" spans="2:4" x14ac:dyDescent="0.25">
      <c r="B56" s="84"/>
    </row>
    <row r="57" spans="2:4" x14ac:dyDescent="0.25">
      <c r="B57" s="84"/>
    </row>
    <row r="58" spans="2:4" x14ac:dyDescent="0.25">
      <c r="B58" s="84"/>
    </row>
    <row r="59" spans="2:4" x14ac:dyDescent="0.25">
      <c r="B59" s="84"/>
    </row>
    <row r="60" spans="2:4" x14ac:dyDescent="0.25">
      <c r="B60" s="84"/>
    </row>
    <row r="61" spans="2:4" x14ac:dyDescent="0.25">
      <c r="B61" s="84"/>
    </row>
    <row r="62" spans="2:4" x14ac:dyDescent="0.25">
      <c r="B62" s="84"/>
    </row>
    <row r="63" spans="2:4" x14ac:dyDescent="0.25">
      <c r="B63" s="84"/>
    </row>
    <row r="64" spans="2:4" x14ac:dyDescent="0.25">
      <c r="B64" s="84"/>
    </row>
    <row r="65" spans="2:2" x14ac:dyDescent="0.25">
      <c r="B65" s="84"/>
    </row>
  </sheetData>
  <dataConsolidate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108"/>
  <sheetViews>
    <sheetView zoomScaleNormal="100" workbookViewId="0">
      <selection activeCell="S2" sqref="S2"/>
    </sheetView>
  </sheetViews>
  <sheetFormatPr defaultColWidth="8.5703125" defaultRowHeight="22.5" customHeight="1" x14ac:dyDescent="0.25"/>
  <cols>
    <col min="1" max="1" width="5.140625" style="17" customWidth="1"/>
    <col min="2" max="4" width="10" style="17" customWidth="1"/>
    <col min="5" max="5" width="14.28515625" style="17" customWidth="1"/>
    <col min="6" max="6" width="9.7109375" style="17" customWidth="1"/>
    <col min="7" max="7" width="18.85546875" style="17" customWidth="1"/>
    <col min="8" max="8" width="5.7109375" style="17" customWidth="1"/>
    <col min="9" max="9" width="18.85546875" style="17" customWidth="1"/>
    <col min="10" max="10" width="5.7109375" style="17" customWidth="1"/>
    <col min="11" max="11" width="18.85546875" style="17" customWidth="1"/>
    <col min="12" max="12" width="5.7109375" style="17" customWidth="1"/>
    <col min="13" max="13" width="18.85546875" style="17" customWidth="1"/>
    <col min="14" max="14" width="5.7109375" style="17" customWidth="1"/>
    <col min="15" max="15" width="18.85546875" style="17" customWidth="1"/>
    <col min="16" max="16" width="5.7109375" style="17" customWidth="1"/>
    <col min="17" max="17" width="19" style="17" customWidth="1"/>
    <col min="18" max="18" width="5.7109375" style="17" customWidth="1"/>
    <col min="19" max="16384" width="8.5703125" style="17"/>
  </cols>
  <sheetData>
    <row r="1" spans="1:18" ht="4.5" customHeight="1" x14ac:dyDescent="0.25"/>
    <row r="2" spans="1:18" ht="15.75" customHeight="1" x14ac:dyDescent="0.25">
      <c r="B2" s="123" t="s">
        <v>106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12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 ht="12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8.25" customHeight="1" x14ac:dyDescent="0.25"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</row>
    <row r="6" spans="1:18" ht="20.25" customHeight="1" x14ac:dyDescent="0.25"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</row>
    <row r="7" spans="1:18" s="72" customFormat="1" ht="26.25" x14ac:dyDescent="0.4">
      <c r="A7" s="80" t="s">
        <v>297</v>
      </c>
      <c r="B7" s="155" t="s">
        <v>408</v>
      </c>
      <c r="C7" s="155"/>
      <c r="D7" s="155"/>
      <c r="E7" s="155"/>
      <c r="F7" s="155"/>
      <c r="G7" s="156" t="s">
        <v>125</v>
      </c>
      <c r="H7" s="157"/>
      <c r="I7" s="85" t="str">
        <f>IF(J7="","          GROUP",J7)</f>
        <v xml:space="preserve">          GROUP</v>
      </c>
      <c r="J7" s="75"/>
      <c r="K7" s="85" t="str">
        <f>IF(L7="","          GROUP",L7)</f>
        <v xml:space="preserve">          GROUP</v>
      </c>
      <c r="L7" s="75"/>
      <c r="M7" s="85" t="str">
        <f>IF(N7="","          GROUP",N7)</f>
        <v xml:space="preserve">          GROUP</v>
      </c>
      <c r="N7" s="75"/>
      <c r="O7" s="85" t="str">
        <f>IF(P7="","          GROUP",P7)</f>
        <v xml:space="preserve">          GROUP</v>
      </c>
      <c r="P7" s="75"/>
      <c r="Q7" s="85" t="str">
        <f>IF(R7="","          GROUP",R7)</f>
        <v xml:space="preserve">          GROUP</v>
      </c>
      <c r="R7" s="75"/>
    </row>
    <row r="8" spans="1:18" ht="22.5" customHeight="1" x14ac:dyDescent="0.25">
      <c r="B8" s="132" t="s">
        <v>0</v>
      </c>
      <c r="C8" s="132"/>
      <c r="D8" s="132"/>
      <c r="E8" s="132"/>
      <c r="F8" s="133"/>
      <c r="G8" s="145" t="s">
        <v>371</v>
      </c>
      <c r="H8" s="146"/>
      <c r="I8" s="150" t="s">
        <v>95</v>
      </c>
      <c r="J8" s="152"/>
      <c r="K8" s="150" t="s">
        <v>95</v>
      </c>
      <c r="L8" s="152"/>
      <c r="M8" s="150" t="s">
        <v>95</v>
      </c>
      <c r="N8" s="152"/>
      <c r="O8" s="150" t="s">
        <v>95</v>
      </c>
      <c r="P8" s="152"/>
      <c r="Q8" s="150" t="s">
        <v>95</v>
      </c>
      <c r="R8" s="143"/>
    </row>
    <row r="9" spans="1:18" ht="22.5" hidden="1" customHeight="1" x14ac:dyDescent="0.25">
      <c r="B9" s="134" t="s">
        <v>135</v>
      </c>
      <c r="C9" s="134"/>
      <c r="D9" s="134"/>
      <c r="E9" s="134"/>
      <c r="F9" s="134"/>
      <c r="G9" s="21" t="str">
        <f>IF(G$8="Block All","Block",IF(G$8="Allow All","Allow",IF(H9="Allow","Allow",IF(H9="Block","Block",IF(G$8="Default","Block","")))))</f>
        <v>Block</v>
      </c>
      <c r="H9" s="20"/>
      <c r="I9" s="21" t="str">
        <f>IF(I$8="Block All","Block",IF(I$8="Allow All","Allow",IF(J9="Allow","Allow",IF(J9="Block","Block",IF(I$8="Default","Block","")))))</f>
        <v/>
      </c>
      <c r="J9" s="22"/>
      <c r="K9" s="21" t="str">
        <f>IF(K$8="Block All","Block",IF(K$8="Allow All","Allow",IF(L9="Allow","Allow",IF(L9="Block","Block",IF(K$8="Default","Block","")))))</f>
        <v/>
      </c>
      <c r="L9" s="22"/>
      <c r="M9" s="21" t="str">
        <f>IF(M$8="Block All","Block",IF(M$8="Allow All","Allow",IF(N9="Allow","Allow",IF(N9="Block","Block",IF(M$8="Default","Block","")))))</f>
        <v/>
      </c>
      <c r="N9" s="22"/>
      <c r="O9" s="21" t="str">
        <f>IF(O$8="Block All","Block",IF(O$8="Allow All","Allow",IF(P9="Allow","Allow",IF(P9="Block","Block",IF(O$8="Default","Block","")))))</f>
        <v/>
      </c>
      <c r="P9" s="22"/>
      <c r="Q9" s="21" t="str">
        <f>IF(Q$8="Block All","Block",IF(Q$8="Allow All","Allow",IF(R9="Allow","Allow",IF(R9="Block","Block",IF(Q$8="Default","Block","")))))</f>
        <v/>
      </c>
      <c r="R9" s="22"/>
    </row>
    <row r="10" spans="1:18" ht="22.5" hidden="1" customHeight="1" x14ac:dyDescent="0.25">
      <c r="B10" s="134" t="s">
        <v>1</v>
      </c>
      <c r="C10" s="134"/>
      <c r="D10" s="134"/>
      <c r="E10" s="134"/>
      <c r="F10" s="134"/>
      <c r="G10" s="21" t="str">
        <f t="shared" ref="G10:G14" si="0">IF(G$8="Block All","Block",IF(G$8="Allow All","Allow",IF(H10="Allow","Allow",IF(H10="Block","Block",IF(G$8="Default","Block","")))))</f>
        <v>Block</v>
      </c>
      <c r="H10" s="20"/>
      <c r="I10" s="21" t="str">
        <f t="shared" ref="I10:I14" si="1">IF(I$8="Block All","Block",IF(I$8="Allow All","Allow",IF(J10="Allow","Allow",IF(J10="Block","Block",IF(I$8="Default","Block","")))))</f>
        <v/>
      </c>
      <c r="J10" s="22"/>
      <c r="K10" s="21" t="str">
        <f t="shared" ref="K10:K14" si="2">IF(K$8="Block All","Block",IF(K$8="Allow All","Allow",IF(L10="Allow","Allow",IF(L10="Block","Block",IF(K$8="Default","Block","")))))</f>
        <v/>
      </c>
      <c r="L10" s="22"/>
      <c r="M10" s="21" t="str">
        <f t="shared" ref="M10:M14" si="3">IF(M$8="Block All","Block",IF(M$8="Allow All","Allow",IF(N10="Allow","Allow",IF(N10="Block","Block",IF(M$8="Default","Block","")))))</f>
        <v/>
      </c>
      <c r="N10" s="22"/>
      <c r="O10" s="21" t="str">
        <f t="shared" ref="O10:O14" si="4">IF(O$8="Block All","Block",IF(O$8="Allow All","Allow",IF(P10="Allow","Allow",IF(P10="Block","Block",IF(O$8="Default","Block","")))))</f>
        <v/>
      </c>
      <c r="P10" s="22"/>
      <c r="Q10" s="21" t="str">
        <f t="shared" ref="Q10:Q14" si="5">IF(Q$8="Block All","Block",IF(Q$8="Allow All","Allow",IF(R10="Allow","Allow",IF(R10="Block","Block",IF(Q$8="Default","Block","")))))</f>
        <v/>
      </c>
      <c r="R10" s="22"/>
    </row>
    <row r="11" spans="1:18" ht="22.5" hidden="1" customHeight="1" x14ac:dyDescent="0.25">
      <c r="B11" s="134" t="s">
        <v>2</v>
      </c>
      <c r="C11" s="134"/>
      <c r="D11" s="134"/>
      <c r="E11" s="134"/>
      <c r="F11" s="134"/>
      <c r="G11" s="21" t="str">
        <f t="shared" si="0"/>
        <v>Block</v>
      </c>
      <c r="H11" s="20"/>
      <c r="I11" s="21" t="str">
        <f t="shared" si="1"/>
        <v/>
      </c>
      <c r="J11" s="22"/>
      <c r="K11" s="21" t="str">
        <f t="shared" si="2"/>
        <v/>
      </c>
      <c r="L11" s="22"/>
      <c r="M11" s="21" t="str">
        <f t="shared" si="3"/>
        <v/>
      </c>
      <c r="N11" s="22"/>
      <c r="O11" s="21" t="str">
        <f t="shared" si="4"/>
        <v/>
      </c>
      <c r="P11" s="22"/>
      <c r="Q11" s="21" t="str">
        <f t="shared" si="5"/>
        <v/>
      </c>
      <c r="R11" s="22"/>
    </row>
    <row r="12" spans="1:18" ht="22.5" hidden="1" customHeight="1" x14ac:dyDescent="0.25">
      <c r="B12" s="134" t="s">
        <v>232</v>
      </c>
      <c r="C12" s="134"/>
      <c r="D12" s="134"/>
      <c r="E12" s="134"/>
      <c r="F12" s="134"/>
      <c r="G12" s="21" t="str">
        <f t="shared" si="0"/>
        <v>Block</v>
      </c>
      <c r="H12" s="20"/>
      <c r="I12" s="21" t="str">
        <f t="shared" si="1"/>
        <v/>
      </c>
      <c r="J12" s="22"/>
      <c r="K12" s="21" t="str">
        <f t="shared" si="2"/>
        <v/>
      </c>
      <c r="L12" s="22"/>
      <c r="M12" s="21" t="str">
        <f t="shared" si="3"/>
        <v/>
      </c>
      <c r="N12" s="22"/>
      <c r="O12" s="21" t="str">
        <f t="shared" si="4"/>
        <v/>
      </c>
      <c r="P12" s="22"/>
      <c r="Q12" s="21" t="str">
        <f t="shared" si="5"/>
        <v/>
      </c>
      <c r="R12" s="22"/>
    </row>
    <row r="13" spans="1:18" ht="22.5" hidden="1" customHeight="1" x14ac:dyDescent="0.25">
      <c r="B13" s="134" t="s">
        <v>290</v>
      </c>
      <c r="C13" s="134"/>
      <c r="D13" s="134"/>
      <c r="E13" s="134"/>
      <c r="F13" s="134"/>
      <c r="G13" s="21" t="str">
        <f t="shared" si="0"/>
        <v>Block</v>
      </c>
      <c r="H13" s="20"/>
      <c r="I13" s="21" t="str">
        <f t="shared" si="1"/>
        <v/>
      </c>
      <c r="J13" s="22"/>
      <c r="K13" s="21" t="str">
        <f t="shared" si="2"/>
        <v/>
      </c>
      <c r="L13" s="22"/>
      <c r="M13" s="21" t="str">
        <f t="shared" si="3"/>
        <v/>
      </c>
      <c r="N13" s="22"/>
      <c r="O13" s="21" t="str">
        <f t="shared" si="4"/>
        <v/>
      </c>
      <c r="P13" s="22"/>
      <c r="Q13" s="21" t="str">
        <f t="shared" si="5"/>
        <v/>
      </c>
      <c r="R13" s="22"/>
    </row>
    <row r="14" spans="1:18" ht="22.5" hidden="1" customHeight="1" x14ac:dyDescent="0.25">
      <c r="B14" s="134" t="s">
        <v>291</v>
      </c>
      <c r="C14" s="134"/>
      <c r="D14" s="134"/>
      <c r="E14" s="134"/>
      <c r="F14" s="134"/>
      <c r="G14" s="21" t="str">
        <f t="shared" si="0"/>
        <v>Block</v>
      </c>
      <c r="H14" s="23"/>
      <c r="I14" s="21" t="str">
        <f t="shared" si="1"/>
        <v/>
      </c>
      <c r="J14" s="24"/>
      <c r="K14" s="21" t="str">
        <f t="shared" si="2"/>
        <v/>
      </c>
      <c r="L14" s="24"/>
      <c r="M14" s="21" t="str">
        <f t="shared" si="3"/>
        <v/>
      </c>
      <c r="N14" s="24"/>
      <c r="O14" s="21" t="str">
        <f t="shared" si="4"/>
        <v/>
      </c>
      <c r="P14" s="24"/>
      <c r="Q14" s="21" t="str">
        <f t="shared" si="5"/>
        <v/>
      </c>
      <c r="R14" s="24"/>
    </row>
    <row r="15" spans="1:18" ht="22.5" customHeight="1" x14ac:dyDescent="0.25">
      <c r="B15" s="132" t="s">
        <v>3</v>
      </c>
      <c r="C15" s="132"/>
      <c r="D15" s="132"/>
      <c r="E15" s="132"/>
      <c r="F15" s="133"/>
      <c r="G15" s="148" t="s">
        <v>95</v>
      </c>
      <c r="H15" s="149"/>
      <c r="I15" s="150" t="s">
        <v>95</v>
      </c>
      <c r="J15" s="152"/>
      <c r="K15" s="150" t="s">
        <v>95</v>
      </c>
      <c r="L15" s="152"/>
      <c r="M15" s="150" t="s">
        <v>95</v>
      </c>
      <c r="N15" s="152"/>
      <c r="O15" s="150" t="s">
        <v>95</v>
      </c>
      <c r="P15" s="152"/>
      <c r="Q15" s="150" t="s">
        <v>95</v>
      </c>
      <c r="R15" s="153"/>
    </row>
    <row r="16" spans="1:18" ht="22.5" hidden="1" customHeight="1" x14ac:dyDescent="0.25">
      <c r="B16" s="134" t="s">
        <v>5</v>
      </c>
      <c r="C16" s="134"/>
      <c r="D16" s="134"/>
      <c r="E16" s="134"/>
      <c r="F16" s="147"/>
      <c r="G16" s="19" t="str">
        <f>IF(G$15="Block All","Block",IF(G$15="Allow All","Allow",IF(H16="Allow","Allow",IF(H16="Block","Block",""))))</f>
        <v>Allow</v>
      </c>
      <c r="H16" s="20" t="s">
        <v>373</v>
      </c>
      <c r="I16" s="21" t="str">
        <f>IF(I$15="Block All","Block",IF(I$15="Allow All","Allow",IF(J16="Allow","Allow",IF(J16="Block","Block",IF(I$15="Default","Allow","")))))</f>
        <v/>
      </c>
      <c r="J16" s="22"/>
      <c r="K16" s="21" t="str">
        <f>IF(K$15="Block All","Block",IF(K$15="Allow All","Allow",IF(L16="Allow","Allow",IF(L16="Block","Block",IF(K$15="Default","Allow","")))))</f>
        <v/>
      </c>
      <c r="L16" s="22"/>
      <c r="M16" s="21" t="str">
        <f>IF(M$15="Block All","Block",IF(M$15="Allow All","Allow",IF(N16="Allow","Allow",IF(N16="Block","Block",IF(M$15="Default","Allow","")))))</f>
        <v/>
      </c>
      <c r="N16" s="22"/>
      <c r="O16" s="21" t="str">
        <f>IF(O$15="Block All","Block",IF(O$15="Allow All","Allow",IF(P16="Allow","Allow",IF(P16="Block","Block",IF(O$15="Default","Allow","")))))</f>
        <v/>
      </c>
      <c r="P16" s="22"/>
      <c r="Q16" s="21" t="str">
        <f>IF(Q$15="Block All","Block",IF(Q$15="Allow All","Allow",IF(R16="Allow","Allow",IF(R16="Block","Block",IF(Q$15="Default","Allow","")))))</f>
        <v/>
      </c>
      <c r="R16" s="22"/>
    </row>
    <row r="17" spans="2:18" ht="22.5" hidden="1" customHeight="1" x14ac:dyDescent="0.25">
      <c r="B17" s="134" t="s">
        <v>7</v>
      </c>
      <c r="C17" s="134"/>
      <c r="D17" s="134"/>
      <c r="E17" s="134"/>
      <c r="F17" s="147"/>
      <c r="G17" s="19" t="str">
        <f t="shared" ref="G17:G30" si="6">IF(G$15="Block All","Block",IF(G$15="Allow All","Allow",IF(H17="Allow","Allow",IF(H17="Block","Block",""))))</f>
        <v>Allow</v>
      </c>
      <c r="H17" s="20" t="s">
        <v>373</v>
      </c>
      <c r="I17" s="21" t="str">
        <f t="shared" ref="I17:K19" si="7">IF(I$15="Block All","Block",IF(I$15="Allow All","Allow",IF(J17="Allow","Allow",IF(J17="Block","Block",IF(I$15="Default","Allow","")))))</f>
        <v/>
      </c>
      <c r="J17" s="22"/>
      <c r="K17" s="21" t="str">
        <f t="shared" si="7"/>
        <v/>
      </c>
      <c r="L17" s="22"/>
      <c r="M17" s="21" t="str">
        <f t="shared" ref="M17" si="8">IF(M$15="Block All","Block",IF(M$15="Allow All","Allow",IF(N17="Allow","Allow",IF(N17="Block","Block",IF(M$15="Default","Allow","")))))</f>
        <v/>
      </c>
      <c r="N17" s="22"/>
      <c r="O17" s="21" t="str">
        <f t="shared" ref="O17" si="9">IF(O$15="Block All","Block",IF(O$15="Allow All","Allow",IF(P17="Allow","Allow",IF(P17="Block","Block",IF(O$15="Default","Allow","")))))</f>
        <v/>
      </c>
      <c r="P17" s="22"/>
      <c r="Q17" s="21" t="str">
        <f t="shared" ref="Q17" si="10">IF(Q$15="Block All","Block",IF(Q$15="Allow All","Allow",IF(R17="Allow","Allow",IF(R17="Block","Block",IF(Q$15="Default","Allow","")))))</f>
        <v/>
      </c>
      <c r="R17" s="22"/>
    </row>
    <row r="18" spans="2:18" ht="22.5" hidden="1" customHeight="1" x14ac:dyDescent="0.25">
      <c r="B18" s="134" t="s">
        <v>15</v>
      </c>
      <c r="C18" s="134"/>
      <c r="D18" s="134"/>
      <c r="E18" s="134"/>
      <c r="F18" s="147"/>
      <c r="G18" s="19" t="str">
        <f t="shared" si="6"/>
        <v>Allow</v>
      </c>
      <c r="H18" s="20" t="s">
        <v>373</v>
      </c>
      <c r="I18" s="21" t="str">
        <f t="shared" si="7"/>
        <v/>
      </c>
      <c r="J18" s="22"/>
      <c r="K18" s="21" t="str">
        <f t="shared" si="7"/>
        <v/>
      </c>
      <c r="L18" s="22"/>
      <c r="M18" s="21" t="str">
        <f t="shared" ref="M18" si="11">IF(M$15="Block All","Block",IF(M$15="Allow All","Allow",IF(N18="Allow","Allow",IF(N18="Block","Block",IF(M$15="Default","Allow","")))))</f>
        <v/>
      </c>
      <c r="N18" s="22"/>
      <c r="O18" s="21" t="str">
        <f t="shared" ref="O18" si="12">IF(O$15="Block All","Block",IF(O$15="Allow All","Allow",IF(P18="Allow","Allow",IF(P18="Block","Block",IF(O$15="Default","Allow","")))))</f>
        <v/>
      </c>
      <c r="P18" s="22"/>
      <c r="Q18" s="21" t="str">
        <f t="shared" ref="Q18" si="13">IF(Q$15="Block All","Block",IF(Q$15="Allow All","Allow",IF(R18="Allow","Allow",IF(R18="Block","Block",IF(Q$15="Default","Allow","")))))</f>
        <v/>
      </c>
      <c r="R18" s="22"/>
    </row>
    <row r="19" spans="2:18" ht="22.5" hidden="1" customHeight="1" x14ac:dyDescent="0.25">
      <c r="B19" s="134" t="s">
        <v>4</v>
      </c>
      <c r="C19" s="134"/>
      <c r="D19" s="134"/>
      <c r="E19" s="134"/>
      <c r="F19" s="147"/>
      <c r="G19" s="19" t="str">
        <f t="shared" si="6"/>
        <v>Allow</v>
      </c>
      <c r="H19" s="20" t="s">
        <v>373</v>
      </c>
      <c r="I19" s="21" t="str">
        <f t="shared" si="7"/>
        <v/>
      </c>
      <c r="J19" s="22"/>
      <c r="K19" s="21" t="str">
        <f t="shared" si="7"/>
        <v/>
      </c>
      <c r="L19" s="22"/>
      <c r="M19" s="21" t="str">
        <f t="shared" ref="M19" si="14">IF(M$15="Block All","Block",IF(M$15="Allow All","Allow",IF(N19="Allow","Allow",IF(N19="Block","Block",IF(M$15="Default","Allow","")))))</f>
        <v/>
      </c>
      <c r="N19" s="22"/>
      <c r="O19" s="21" t="str">
        <f t="shared" ref="O19" si="15">IF(O$15="Block All","Block",IF(O$15="Allow All","Allow",IF(P19="Allow","Allow",IF(P19="Block","Block",IF(O$15="Default","Allow","")))))</f>
        <v/>
      </c>
      <c r="P19" s="22"/>
      <c r="Q19" s="21" t="str">
        <f t="shared" ref="Q19" si="16">IF(Q$15="Block All","Block",IF(Q$15="Allow All","Allow",IF(R19="Allow","Allow",IF(R19="Block","Block",IF(Q$15="Default","Allow","")))))</f>
        <v/>
      </c>
      <c r="R19" s="22"/>
    </row>
    <row r="20" spans="2:18" ht="22.5" hidden="1" customHeight="1" x14ac:dyDescent="0.25">
      <c r="B20" s="134" t="s">
        <v>11</v>
      </c>
      <c r="C20" s="134"/>
      <c r="D20" s="134"/>
      <c r="E20" s="134"/>
      <c r="F20" s="147"/>
      <c r="G20" s="19" t="str">
        <f t="shared" si="6"/>
        <v>Block</v>
      </c>
      <c r="H20" s="20" t="s">
        <v>382</v>
      </c>
      <c r="I20" s="21" t="str">
        <f>IF(I$15="Block All","Block",IF(I$15="Allow All","Allow",IF(J20="Allow","Allow",IF(J20="Block","Block",IF(I$15="Default","Block","")))))</f>
        <v/>
      </c>
      <c r="J20" s="22"/>
      <c r="K20" s="21" t="str">
        <f>IF(K$15="Block All","Block",IF(K$15="Allow All","Allow",IF(L20="Allow","Allow",IF(L20="Block","Block",IF(K$15="Default","Block","")))))</f>
        <v/>
      </c>
      <c r="L20" s="22"/>
      <c r="M20" s="21" t="str">
        <f>IF(M$15="Block All","Block",IF(M$15="Allow All","Allow",IF(N20="Allow","Allow",IF(N20="Block","Block",IF(M$15="Default","Block","")))))</f>
        <v/>
      </c>
      <c r="N20" s="22"/>
      <c r="O20" s="21" t="str">
        <f>IF(O$15="Block All","Block",IF(O$15="Allow All","Allow",IF(P20="Allow","Allow",IF(P20="Block","Block",IF(O$15="Default","Block","")))))</f>
        <v/>
      </c>
      <c r="P20" s="22"/>
      <c r="Q20" s="21" t="str">
        <f>IF(Q$15="Block All","Block",IF(Q$15="Allow All","Allow",IF(R20="Allow","Allow",IF(R20="Block","Block",IF(Q$15="Default","Block","")))))</f>
        <v/>
      </c>
      <c r="R20" s="22"/>
    </row>
    <row r="21" spans="2:18" ht="22.5" hidden="1" customHeight="1" x14ac:dyDescent="0.25">
      <c r="B21" s="134" t="s">
        <v>8</v>
      </c>
      <c r="C21" s="134"/>
      <c r="D21" s="134"/>
      <c r="E21" s="134"/>
      <c r="F21" s="147"/>
      <c r="G21" s="19" t="str">
        <f t="shared" si="6"/>
        <v>Block</v>
      </c>
      <c r="H21" s="20" t="s">
        <v>382</v>
      </c>
      <c r="I21" s="21" t="str">
        <f t="shared" ref="I21:K30" si="17">IF(I$15="Block All","Block",IF(I$15="Allow All","Allow",IF(J21="Allow","Allow",IF(J21="Block","Block",IF(I$15="Default","Block","")))))</f>
        <v/>
      </c>
      <c r="J21" s="22"/>
      <c r="K21" s="21" t="str">
        <f t="shared" si="17"/>
        <v/>
      </c>
      <c r="L21" s="22"/>
      <c r="M21" s="21" t="str">
        <f t="shared" ref="M21" si="18">IF(M$15="Block All","Block",IF(M$15="Allow All","Allow",IF(N21="Allow","Allow",IF(N21="Block","Block",IF(M$15="Default","Block","")))))</f>
        <v/>
      </c>
      <c r="N21" s="22"/>
      <c r="O21" s="21" t="str">
        <f t="shared" ref="O21" si="19">IF(O$15="Block All","Block",IF(O$15="Allow All","Allow",IF(P21="Allow","Allow",IF(P21="Block","Block",IF(O$15="Default","Block","")))))</f>
        <v/>
      </c>
      <c r="P21" s="22"/>
      <c r="Q21" s="21" t="str">
        <f t="shared" ref="Q21" si="20">IF(Q$15="Block All","Block",IF(Q$15="Allow All","Allow",IF(R21="Allow","Allow",IF(R21="Block","Block",IF(Q$15="Default","Block","")))))</f>
        <v/>
      </c>
      <c r="R21" s="22"/>
    </row>
    <row r="22" spans="2:18" ht="22.5" hidden="1" customHeight="1" x14ac:dyDescent="0.25">
      <c r="B22" s="134" t="s">
        <v>17</v>
      </c>
      <c r="C22" s="134"/>
      <c r="D22" s="134"/>
      <c r="E22" s="134"/>
      <c r="F22" s="147"/>
      <c r="G22" s="19" t="str">
        <f t="shared" si="6"/>
        <v>Block</v>
      </c>
      <c r="H22" s="20" t="s">
        <v>382</v>
      </c>
      <c r="I22" s="21" t="str">
        <f t="shared" si="17"/>
        <v/>
      </c>
      <c r="J22" s="22"/>
      <c r="K22" s="21" t="str">
        <f t="shared" si="17"/>
        <v/>
      </c>
      <c r="L22" s="22"/>
      <c r="M22" s="21" t="str">
        <f t="shared" ref="M22" si="21">IF(M$15="Block All","Block",IF(M$15="Allow All","Allow",IF(N22="Allow","Allow",IF(N22="Block","Block",IF(M$15="Default","Block","")))))</f>
        <v/>
      </c>
      <c r="N22" s="22"/>
      <c r="O22" s="21" t="str">
        <f t="shared" ref="O22" si="22">IF(O$15="Block All","Block",IF(O$15="Allow All","Allow",IF(P22="Allow","Allow",IF(P22="Block","Block",IF(O$15="Default","Block","")))))</f>
        <v/>
      </c>
      <c r="P22" s="22"/>
      <c r="Q22" s="21" t="str">
        <f t="shared" ref="Q22" si="23">IF(Q$15="Block All","Block",IF(Q$15="Allow All","Allow",IF(R22="Allow","Allow",IF(R22="Block","Block",IF(Q$15="Default","Block","")))))</f>
        <v/>
      </c>
      <c r="R22" s="22"/>
    </row>
    <row r="23" spans="2:18" ht="22.5" hidden="1" customHeight="1" x14ac:dyDescent="0.25">
      <c r="B23" s="134" t="s">
        <v>13</v>
      </c>
      <c r="C23" s="134"/>
      <c r="D23" s="134"/>
      <c r="E23" s="134"/>
      <c r="F23" s="147"/>
      <c r="G23" s="19" t="str">
        <f t="shared" si="6"/>
        <v>Block</v>
      </c>
      <c r="H23" s="20" t="s">
        <v>382</v>
      </c>
      <c r="I23" s="21" t="str">
        <f t="shared" si="17"/>
        <v/>
      </c>
      <c r="J23" s="22"/>
      <c r="K23" s="21" t="str">
        <f t="shared" si="17"/>
        <v/>
      </c>
      <c r="L23" s="22"/>
      <c r="M23" s="21" t="str">
        <f t="shared" ref="M23" si="24">IF(M$15="Block All","Block",IF(M$15="Allow All","Allow",IF(N23="Allow","Allow",IF(N23="Block","Block",IF(M$15="Default","Block","")))))</f>
        <v/>
      </c>
      <c r="N23" s="22"/>
      <c r="O23" s="21" t="str">
        <f t="shared" ref="O23" si="25">IF(O$15="Block All","Block",IF(O$15="Allow All","Allow",IF(P23="Allow","Allow",IF(P23="Block","Block",IF(O$15="Default","Block","")))))</f>
        <v/>
      </c>
      <c r="P23" s="22"/>
      <c r="Q23" s="21" t="str">
        <f t="shared" ref="Q23" si="26">IF(Q$15="Block All","Block",IF(Q$15="Allow All","Allow",IF(R23="Allow","Allow",IF(R23="Block","Block",IF(Q$15="Default","Block","")))))</f>
        <v/>
      </c>
      <c r="R23" s="22"/>
    </row>
    <row r="24" spans="2:18" ht="22.5" hidden="1" customHeight="1" x14ac:dyDescent="0.25">
      <c r="B24" s="134" t="s">
        <v>9</v>
      </c>
      <c r="C24" s="134"/>
      <c r="D24" s="134"/>
      <c r="E24" s="134"/>
      <c r="F24" s="147"/>
      <c r="G24" s="19" t="str">
        <f t="shared" si="6"/>
        <v>Block</v>
      </c>
      <c r="H24" s="20" t="s">
        <v>382</v>
      </c>
      <c r="I24" s="21" t="str">
        <f t="shared" si="17"/>
        <v/>
      </c>
      <c r="J24" s="22"/>
      <c r="K24" s="21" t="str">
        <f t="shared" si="17"/>
        <v/>
      </c>
      <c r="L24" s="22"/>
      <c r="M24" s="21" t="str">
        <f t="shared" ref="M24" si="27">IF(M$15="Block All","Block",IF(M$15="Allow All","Allow",IF(N24="Allow","Allow",IF(N24="Block","Block",IF(M$15="Default","Block","")))))</f>
        <v/>
      </c>
      <c r="N24" s="22"/>
      <c r="O24" s="21" t="str">
        <f t="shared" ref="O24" si="28">IF(O$15="Block All","Block",IF(O$15="Allow All","Allow",IF(P24="Allow","Allow",IF(P24="Block","Block",IF(O$15="Default","Block","")))))</f>
        <v/>
      </c>
      <c r="P24" s="22"/>
      <c r="Q24" s="21" t="str">
        <f t="shared" ref="Q24" si="29">IF(Q$15="Block All","Block",IF(Q$15="Allow All","Allow",IF(R24="Allow","Allow",IF(R24="Block","Block",IF(Q$15="Default","Block","")))))</f>
        <v/>
      </c>
      <c r="R24" s="22"/>
    </row>
    <row r="25" spans="2:18" ht="22.5" hidden="1" customHeight="1" x14ac:dyDescent="0.25">
      <c r="B25" s="134" t="s">
        <v>6</v>
      </c>
      <c r="C25" s="134"/>
      <c r="D25" s="134"/>
      <c r="E25" s="134"/>
      <c r="F25" s="147"/>
      <c r="G25" s="19" t="str">
        <f t="shared" si="6"/>
        <v>Block</v>
      </c>
      <c r="H25" s="20" t="s">
        <v>382</v>
      </c>
      <c r="I25" s="21" t="str">
        <f t="shared" si="17"/>
        <v/>
      </c>
      <c r="J25" s="22"/>
      <c r="K25" s="21" t="str">
        <f t="shared" si="17"/>
        <v/>
      </c>
      <c r="L25" s="22"/>
      <c r="M25" s="21" t="str">
        <f t="shared" ref="M25" si="30">IF(M$15="Block All","Block",IF(M$15="Allow All","Allow",IF(N25="Allow","Allow",IF(N25="Block","Block",IF(M$15="Default","Block","")))))</f>
        <v/>
      </c>
      <c r="N25" s="22"/>
      <c r="O25" s="21" t="str">
        <f t="shared" ref="O25" si="31">IF(O$15="Block All","Block",IF(O$15="Allow All","Allow",IF(P25="Allow","Allow",IF(P25="Block","Block",IF(O$15="Default","Block","")))))</f>
        <v/>
      </c>
      <c r="P25" s="22"/>
      <c r="Q25" s="21" t="str">
        <f t="shared" ref="Q25" si="32">IF(Q$15="Block All","Block",IF(Q$15="Allow All","Allow",IF(R25="Allow","Allow",IF(R25="Block","Block",IF(Q$15="Default","Block","")))))</f>
        <v/>
      </c>
      <c r="R25" s="22"/>
    </row>
    <row r="26" spans="2:18" ht="22.5" hidden="1" customHeight="1" x14ac:dyDescent="0.25">
      <c r="B26" s="134" t="s">
        <v>10</v>
      </c>
      <c r="C26" s="134"/>
      <c r="D26" s="134"/>
      <c r="E26" s="134"/>
      <c r="F26" s="147"/>
      <c r="G26" s="19" t="str">
        <f t="shared" si="6"/>
        <v>Block</v>
      </c>
      <c r="H26" s="20" t="s">
        <v>382</v>
      </c>
      <c r="I26" s="21" t="str">
        <f t="shared" si="17"/>
        <v/>
      </c>
      <c r="J26" s="22"/>
      <c r="K26" s="21" t="str">
        <f t="shared" si="17"/>
        <v/>
      </c>
      <c r="L26" s="22"/>
      <c r="M26" s="21" t="str">
        <f t="shared" ref="M26" si="33">IF(M$15="Block All","Block",IF(M$15="Allow All","Allow",IF(N26="Allow","Allow",IF(N26="Block","Block",IF(M$15="Default","Block","")))))</f>
        <v/>
      </c>
      <c r="N26" s="22"/>
      <c r="O26" s="21" t="str">
        <f t="shared" ref="O26" si="34">IF(O$15="Block All","Block",IF(O$15="Allow All","Allow",IF(P26="Allow","Allow",IF(P26="Block","Block",IF(O$15="Default","Block","")))))</f>
        <v/>
      </c>
      <c r="P26" s="22"/>
      <c r="Q26" s="21" t="str">
        <f t="shared" ref="Q26" si="35">IF(Q$15="Block All","Block",IF(Q$15="Allow All","Allow",IF(R26="Allow","Allow",IF(R26="Block","Block",IF(Q$15="Default","Block","")))))</f>
        <v/>
      </c>
      <c r="R26" s="22"/>
    </row>
    <row r="27" spans="2:18" ht="22.5" hidden="1" customHeight="1" x14ac:dyDescent="0.25">
      <c r="B27" s="134" t="s">
        <v>14</v>
      </c>
      <c r="C27" s="134"/>
      <c r="D27" s="134"/>
      <c r="E27" s="134"/>
      <c r="F27" s="147"/>
      <c r="G27" s="19" t="str">
        <f t="shared" si="6"/>
        <v>Allow</v>
      </c>
      <c r="H27" s="20" t="s">
        <v>373</v>
      </c>
      <c r="I27" s="21" t="str">
        <f t="shared" ref="I27:K27" si="36">IF(I$15="Block All","Block",IF(I$15="Allow All","Allow",IF(J27="Allow","Allow",IF(J27="Block","Block",IF(I$15="Default","Allow","")))))</f>
        <v/>
      </c>
      <c r="J27" s="22"/>
      <c r="K27" s="21" t="str">
        <f t="shared" si="36"/>
        <v/>
      </c>
      <c r="L27" s="22"/>
      <c r="M27" s="21" t="str">
        <f t="shared" ref="M27" si="37">IF(M$15="Block All","Block",IF(M$15="Allow All","Allow",IF(N27="Allow","Allow",IF(N27="Block","Block",IF(M$15="Default","Allow","")))))</f>
        <v/>
      </c>
      <c r="N27" s="22"/>
      <c r="O27" s="21" t="str">
        <f t="shared" ref="O27" si="38">IF(O$15="Block All","Block",IF(O$15="Allow All","Allow",IF(P27="Allow","Allow",IF(P27="Block","Block",IF(O$15="Default","Allow","")))))</f>
        <v/>
      </c>
      <c r="P27" s="22"/>
      <c r="Q27" s="21" t="str">
        <f t="shared" ref="Q27" si="39">IF(Q$15="Block All","Block",IF(Q$15="Allow All","Allow",IF(R27="Allow","Allow",IF(R27="Block","Block",IF(Q$15="Default","Allow","")))))</f>
        <v/>
      </c>
      <c r="R27" s="22"/>
    </row>
    <row r="28" spans="2:18" ht="22.5" hidden="1" customHeight="1" x14ac:dyDescent="0.25">
      <c r="B28" s="134" t="s">
        <v>18</v>
      </c>
      <c r="C28" s="134"/>
      <c r="D28" s="134"/>
      <c r="E28" s="134"/>
      <c r="F28" s="147"/>
      <c r="G28" s="19" t="str">
        <f t="shared" si="6"/>
        <v>Block</v>
      </c>
      <c r="H28" s="20" t="s">
        <v>382</v>
      </c>
      <c r="I28" s="21" t="str">
        <f t="shared" si="17"/>
        <v/>
      </c>
      <c r="J28" s="22"/>
      <c r="K28" s="21" t="str">
        <f t="shared" si="17"/>
        <v/>
      </c>
      <c r="L28" s="22"/>
      <c r="M28" s="21" t="str">
        <f t="shared" ref="M28" si="40">IF(M$15="Block All","Block",IF(M$15="Allow All","Allow",IF(N28="Allow","Allow",IF(N28="Block","Block",IF(M$15="Default","Block","")))))</f>
        <v/>
      </c>
      <c r="N28" s="22"/>
      <c r="O28" s="21" t="str">
        <f t="shared" ref="O28" si="41">IF(O$15="Block All","Block",IF(O$15="Allow All","Allow",IF(P28="Allow","Allow",IF(P28="Block","Block",IF(O$15="Default","Block","")))))</f>
        <v/>
      </c>
      <c r="P28" s="22"/>
      <c r="Q28" s="21" t="str">
        <f t="shared" ref="Q28" si="42">IF(Q$15="Block All","Block",IF(Q$15="Allow All","Allow",IF(R28="Allow","Allow",IF(R28="Block","Block",IF(Q$15="Default","Block","")))))</f>
        <v/>
      </c>
      <c r="R28" s="22"/>
    </row>
    <row r="29" spans="2:18" ht="22.5" hidden="1" customHeight="1" x14ac:dyDescent="0.25">
      <c r="B29" s="134" t="s">
        <v>16</v>
      </c>
      <c r="C29" s="134"/>
      <c r="D29" s="134"/>
      <c r="E29" s="134"/>
      <c r="F29" s="147"/>
      <c r="G29" s="19" t="str">
        <f t="shared" si="6"/>
        <v>Allow</v>
      </c>
      <c r="H29" s="20" t="s">
        <v>373</v>
      </c>
      <c r="I29" s="21" t="str">
        <f t="shared" ref="I29:K29" si="43">IF(I$15="Block All","Block",IF(I$15="Allow All","Allow",IF(J29="Allow","Allow",IF(J29="Block","Block",IF(I$15="Default","Allow","")))))</f>
        <v/>
      </c>
      <c r="J29" s="22"/>
      <c r="K29" s="21" t="str">
        <f t="shared" si="43"/>
        <v/>
      </c>
      <c r="L29" s="22"/>
      <c r="M29" s="21" t="str">
        <f t="shared" ref="M29" si="44">IF(M$15="Block All","Block",IF(M$15="Allow All","Allow",IF(N29="Allow","Allow",IF(N29="Block","Block",IF(M$15="Default","Allow","")))))</f>
        <v/>
      </c>
      <c r="N29" s="22"/>
      <c r="O29" s="21" t="str">
        <f t="shared" ref="O29" si="45">IF(O$15="Block All","Block",IF(O$15="Allow All","Allow",IF(P29="Allow","Allow",IF(P29="Block","Block",IF(O$15="Default","Allow","")))))</f>
        <v/>
      </c>
      <c r="P29" s="22"/>
      <c r="Q29" s="21" t="str">
        <f t="shared" ref="Q29" si="46">IF(Q$15="Block All","Block",IF(Q$15="Allow All","Allow",IF(R29="Allow","Allow",IF(R29="Block","Block",IF(Q$15="Default","Allow","")))))</f>
        <v/>
      </c>
      <c r="R29" s="22"/>
    </row>
    <row r="30" spans="2:18" ht="22.5" hidden="1" customHeight="1" x14ac:dyDescent="0.25">
      <c r="B30" s="134" t="s">
        <v>12</v>
      </c>
      <c r="C30" s="134"/>
      <c r="D30" s="134"/>
      <c r="E30" s="134"/>
      <c r="F30" s="147"/>
      <c r="G30" s="19" t="str">
        <f t="shared" si="6"/>
        <v>Block</v>
      </c>
      <c r="H30" s="20" t="s">
        <v>382</v>
      </c>
      <c r="I30" s="21" t="str">
        <f t="shared" si="17"/>
        <v/>
      </c>
      <c r="J30" s="22"/>
      <c r="K30" s="21" t="str">
        <f t="shared" si="17"/>
        <v/>
      </c>
      <c r="L30" s="22"/>
      <c r="M30" s="21" t="str">
        <f t="shared" ref="M30" si="47">IF(M$15="Block All","Block",IF(M$15="Allow All","Allow",IF(N30="Allow","Allow",IF(N30="Block","Block",IF(M$15="Default","Block","")))))</f>
        <v/>
      </c>
      <c r="N30" s="22"/>
      <c r="O30" s="21" t="str">
        <f t="shared" ref="O30" si="48">IF(O$15="Block All","Block",IF(O$15="Allow All","Allow",IF(P30="Allow","Allow",IF(P30="Block","Block",IF(O$15="Default","Block","")))))</f>
        <v/>
      </c>
      <c r="P30" s="22"/>
      <c r="Q30" s="21" t="str">
        <f t="shared" ref="Q30" si="49">IF(Q$15="Block All","Block",IF(Q$15="Allow All","Allow",IF(R30="Allow","Allow",IF(R30="Block","Block",IF(Q$15="Default","Block","")))))</f>
        <v/>
      </c>
      <c r="R30" s="22"/>
    </row>
    <row r="31" spans="2:18" ht="22.5" customHeight="1" x14ac:dyDescent="0.25">
      <c r="B31" s="132" t="s">
        <v>19</v>
      </c>
      <c r="C31" s="132"/>
      <c r="D31" s="132"/>
      <c r="E31" s="132"/>
      <c r="F31" s="133"/>
      <c r="G31" s="148" t="s">
        <v>372</v>
      </c>
      <c r="H31" s="149"/>
      <c r="I31" s="150" t="s">
        <v>95</v>
      </c>
      <c r="J31" s="152"/>
      <c r="K31" s="150" t="s">
        <v>95</v>
      </c>
      <c r="L31" s="152"/>
      <c r="M31" s="150" t="s">
        <v>95</v>
      </c>
      <c r="N31" s="152"/>
      <c r="O31" s="150" t="s">
        <v>95</v>
      </c>
      <c r="P31" s="152"/>
      <c r="Q31" s="150" t="s">
        <v>95</v>
      </c>
      <c r="R31" s="143"/>
    </row>
    <row r="32" spans="2:18" ht="22.5" hidden="1" customHeight="1" x14ac:dyDescent="0.25">
      <c r="B32" s="134" t="s">
        <v>21</v>
      </c>
      <c r="C32" s="134"/>
      <c r="D32" s="134"/>
      <c r="E32" s="134"/>
      <c r="F32" s="147"/>
      <c r="G32" s="19" t="str">
        <f t="shared" ref="G32:G37" si="50">IF(G$31="Bloquear Todo","Bloquear",IF(G$31="Permitir Todo","Permitir",IF(H32="Permitir","Permitir",IF(H32="Bloquear","Bloquear",""))))</f>
        <v/>
      </c>
      <c r="H32" s="20"/>
      <c r="I32" s="21" t="str">
        <f>IF(I$31="Block All","Block",IF(I$31="Allow All","Allow",IF(J32="Allow","Allow",IF(J32="Block","Block",IF(I$31="Default","Allow","")))))</f>
        <v/>
      </c>
      <c r="J32" s="22"/>
      <c r="K32" s="21" t="str">
        <f>IF(K$31="Block All","Block",IF(K$31="Allow All","Allow",IF(L32="Allow","Allow",IF(L32="Block","Block",IF(K$31="Default","Allow","")))))</f>
        <v/>
      </c>
      <c r="L32" s="22"/>
      <c r="M32" s="21" t="str">
        <f>IF(M$31="Block All","Block",IF(M$31="Allow All","Allow",IF(N32="Allow","Allow",IF(N32="Block","Block",IF(M$31="Default","Allow","")))))</f>
        <v/>
      </c>
      <c r="N32" s="22"/>
      <c r="O32" s="21" t="str">
        <f>IF(O$31="Block All","Block",IF(O$31="Allow All","Allow",IF(P32="Allow","Allow",IF(P32="Block","Block",IF(O$31="Default","Allow","")))))</f>
        <v/>
      </c>
      <c r="P32" s="22"/>
      <c r="Q32" s="21" t="str">
        <f>IF(Q$31="Block All","Block",IF(Q$31="Allow All","Allow",IF(R32="Allow","Allow",IF(R32="Block","Block",IF(Q$31="Default","Allow","")))))</f>
        <v/>
      </c>
      <c r="R32" s="22"/>
    </row>
    <row r="33" spans="2:18" ht="22.5" hidden="1" customHeight="1" x14ac:dyDescent="0.25">
      <c r="B33" s="134" t="s">
        <v>20</v>
      </c>
      <c r="C33" s="134"/>
      <c r="D33" s="134"/>
      <c r="E33" s="134"/>
      <c r="F33" s="147"/>
      <c r="G33" s="19" t="str">
        <f t="shared" si="50"/>
        <v/>
      </c>
      <c r="H33" s="20"/>
      <c r="I33" s="21" t="str">
        <f t="shared" ref="I33:K37" si="51">IF(I$31="Block All","Block",IF(I$31="Allow All","Allow",IF(J33="Allow","Allow",IF(J33="Block","Block",IF(I$31="Default","Allow","")))))</f>
        <v/>
      </c>
      <c r="J33" s="22"/>
      <c r="K33" s="21" t="str">
        <f t="shared" si="51"/>
        <v/>
      </c>
      <c r="L33" s="22"/>
      <c r="M33" s="21" t="str">
        <f t="shared" ref="M33" si="52">IF(M$31="Block All","Block",IF(M$31="Allow All","Allow",IF(N33="Allow","Allow",IF(N33="Block","Block",IF(M$31="Default","Allow","")))))</f>
        <v/>
      </c>
      <c r="N33" s="22"/>
      <c r="O33" s="21" t="str">
        <f t="shared" ref="O33" si="53">IF(O$31="Block All","Block",IF(O$31="Allow All","Allow",IF(P33="Allow","Allow",IF(P33="Block","Block",IF(O$31="Default","Allow","")))))</f>
        <v/>
      </c>
      <c r="P33" s="22"/>
      <c r="Q33" s="21" t="str">
        <f t="shared" ref="Q33" si="54">IF(Q$31="Block All","Block",IF(Q$31="Allow All","Allow",IF(R33="Allow","Allow",IF(R33="Block","Block",IF(Q$31="Default","Allow","")))))</f>
        <v/>
      </c>
      <c r="R33" s="22"/>
    </row>
    <row r="34" spans="2:18" ht="22.5" hidden="1" customHeight="1" x14ac:dyDescent="0.25">
      <c r="B34" s="134" t="s">
        <v>24</v>
      </c>
      <c r="C34" s="134"/>
      <c r="D34" s="134"/>
      <c r="E34" s="134"/>
      <c r="F34" s="147"/>
      <c r="G34" s="19" t="str">
        <f t="shared" si="50"/>
        <v/>
      </c>
      <c r="H34" s="20"/>
      <c r="I34" s="21" t="str">
        <f t="shared" si="51"/>
        <v/>
      </c>
      <c r="J34" s="22"/>
      <c r="K34" s="21" t="str">
        <f t="shared" si="51"/>
        <v/>
      </c>
      <c r="L34" s="22"/>
      <c r="M34" s="21" t="str">
        <f t="shared" ref="M34" si="55">IF(M$31="Block All","Block",IF(M$31="Allow All","Allow",IF(N34="Allow","Allow",IF(N34="Block","Block",IF(M$31="Default","Allow","")))))</f>
        <v/>
      </c>
      <c r="N34" s="22"/>
      <c r="O34" s="21" t="str">
        <f t="shared" ref="O34" si="56">IF(O$31="Block All","Block",IF(O$31="Allow All","Allow",IF(P34="Allow","Allow",IF(P34="Block","Block",IF(O$31="Default","Allow","")))))</f>
        <v/>
      </c>
      <c r="P34" s="22"/>
      <c r="Q34" s="21" t="str">
        <f t="shared" ref="Q34" si="57">IF(Q$31="Block All","Block",IF(Q$31="Allow All","Allow",IF(R34="Allow","Allow",IF(R34="Block","Block",IF(Q$31="Default","Allow","")))))</f>
        <v/>
      </c>
      <c r="R34" s="22"/>
    </row>
    <row r="35" spans="2:18" ht="22.5" hidden="1" customHeight="1" x14ac:dyDescent="0.25">
      <c r="B35" s="134" t="s">
        <v>25</v>
      </c>
      <c r="C35" s="134"/>
      <c r="D35" s="134"/>
      <c r="E35" s="134"/>
      <c r="F35" s="147"/>
      <c r="G35" s="19" t="str">
        <f t="shared" si="50"/>
        <v/>
      </c>
      <c r="H35" s="20"/>
      <c r="I35" s="21" t="str">
        <f t="shared" si="51"/>
        <v/>
      </c>
      <c r="J35" s="22"/>
      <c r="K35" s="21" t="str">
        <f t="shared" si="51"/>
        <v/>
      </c>
      <c r="L35" s="22"/>
      <c r="M35" s="21" t="str">
        <f t="shared" ref="M35" si="58">IF(M$31="Block All","Block",IF(M$31="Allow All","Allow",IF(N35="Allow","Allow",IF(N35="Block","Block",IF(M$31="Default","Allow","")))))</f>
        <v/>
      </c>
      <c r="N35" s="22"/>
      <c r="O35" s="21" t="str">
        <f t="shared" ref="O35" si="59">IF(O$31="Block All","Block",IF(O$31="Allow All","Allow",IF(P35="Allow","Allow",IF(P35="Block","Block",IF(O$31="Default","Allow","")))))</f>
        <v/>
      </c>
      <c r="P35" s="22"/>
      <c r="Q35" s="21" t="str">
        <f t="shared" ref="Q35" si="60">IF(Q$31="Block All","Block",IF(Q$31="Allow All","Allow",IF(R35="Allow","Allow",IF(R35="Block","Block",IF(Q$31="Default","Allow","")))))</f>
        <v/>
      </c>
      <c r="R35" s="22"/>
    </row>
    <row r="36" spans="2:18" ht="22.5" hidden="1" customHeight="1" x14ac:dyDescent="0.25">
      <c r="B36" s="134" t="s">
        <v>23</v>
      </c>
      <c r="C36" s="134"/>
      <c r="D36" s="134"/>
      <c r="E36" s="134"/>
      <c r="F36" s="147"/>
      <c r="G36" s="19" t="str">
        <f t="shared" si="50"/>
        <v/>
      </c>
      <c r="H36" s="20"/>
      <c r="I36" s="21" t="str">
        <f t="shared" si="51"/>
        <v/>
      </c>
      <c r="J36" s="22"/>
      <c r="K36" s="21" t="str">
        <f t="shared" si="51"/>
        <v/>
      </c>
      <c r="L36" s="22"/>
      <c r="M36" s="21" t="str">
        <f t="shared" ref="M36" si="61">IF(M$31="Block All","Block",IF(M$31="Allow All","Allow",IF(N36="Allow","Allow",IF(N36="Block","Block",IF(M$31="Default","Allow","")))))</f>
        <v/>
      </c>
      <c r="N36" s="22"/>
      <c r="O36" s="21" t="str">
        <f t="shared" ref="O36" si="62">IF(O$31="Block All","Block",IF(O$31="Allow All","Allow",IF(P36="Allow","Allow",IF(P36="Block","Block",IF(O$31="Default","Allow","")))))</f>
        <v/>
      </c>
      <c r="P36" s="22"/>
      <c r="Q36" s="21" t="str">
        <f t="shared" ref="Q36" si="63">IF(Q$31="Block All","Block",IF(Q$31="Allow All","Allow",IF(R36="Allow","Allow",IF(R36="Block","Block",IF(Q$31="Default","Allow","")))))</f>
        <v/>
      </c>
      <c r="R36" s="22"/>
    </row>
    <row r="37" spans="2:18" ht="22.5" hidden="1" customHeight="1" x14ac:dyDescent="0.25">
      <c r="B37" s="134" t="s">
        <v>22</v>
      </c>
      <c r="C37" s="134"/>
      <c r="D37" s="134"/>
      <c r="E37" s="134"/>
      <c r="F37" s="147"/>
      <c r="G37" s="19" t="str">
        <f t="shared" si="50"/>
        <v/>
      </c>
      <c r="H37" s="20"/>
      <c r="I37" s="21" t="str">
        <f t="shared" si="51"/>
        <v/>
      </c>
      <c r="J37" s="22"/>
      <c r="K37" s="21" t="str">
        <f t="shared" si="51"/>
        <v/>
      </c>
      <c r="L37" s="22"/>
      <c r="M37" s="21" t="str">
        <f t="shared" ref="M37" si="64">IF(M$31="Block All","Block",IF(M$31="Allow All","Allow",IF(N37="Allow","Allow",IF(N37="Block","Block",IF(M$31="Default","Allow","")))))</f>
        <v/>
      </c>
      <c r="N37" s="22"/>
      <c r="O37" s="21" t="str">
        <f t="shared" ref="O37" si="65">IF(O$31="Block All","Block",IF(O$31="Allow All","Allow",IF(P37="Allow","Allow",IF(P37="Block","Block",IF(O$31="Default","Allow","")))))</f>
        <v/>
      </c>
      <c r="P37" s="22"/>
      <c r="Q37" s="21" t="str">
        <f t="shared" ref="Q37" si="66">IF(Q$31="Block All","Block",IF(Q$31="Allow All","Allow",IF(R37="Allow","Allow",IF(R37="Block","Block",IF(Q$31="Default","Allow","")))))</f>
        <v/>
      </c>
      <c r="R37" s="22"/>
    </row>
    <row r="38" spans="2:18" ht="22.5" customHeight="1" x14ac:dyDescent="0.25">
      <c r="B38" s="132" t="s">
        <v>26</v>
      </c>
      <c r="C38" s="132"/>
      <c r="D38" s="132"/>
      <c r="E38" s="132"/>
      <c r="F38" s="133"/>
      <c r="G38" s="148" t="s">
        <v>371</v>
      </c>
      <c r="H38" s="149"/>
      <c r="I38" s="150" t="s">
        <v>95</v>
      </c>
      <c r="J38" s="152"/>
      <c r="K38" s="150" t="s">
        <v>95</v>
      </c>
      <c r="L38" s="152"/>
      <c r="M38" s="150" t="s">
        <v>95</v>
      </c>
      <c r="N38" s="152"/>
      <c r="O38" s="150" t="s">
        <v>95</v>
      </c>
      <c r="P38" s="152"/>
      <c r="Q38" s="150" t="s">
        <v>95</v>
      </c>
      <c r="R38" s="143"/>
    </row>
    <row r="39" spans="2:18" ht="22.5" hidden="1" customHeight="1" x14ac:dyDescent="0.25">
      <c r="B39" s="134" t="s">
        <v>36</v>
      </c>
      <c r="C39" s="134"/>
      <c r="D39" s="134"/>
      <c r="E39" s="134"/>
      <c r="F39" s="147"/>
      <c r="G39" s="25" t="str">
        <f t="shared" ref="G39:G47" si="67">IF(G$38="Bloquear Todo","Bloquear",IF(G$38="Permitir Todo","Permitir",IF(H39="Permitir","Permitir",IF(H39="Bloquear","Bloquear",""))))</f>
        <v/>
      </c>
      <c r="H39" s="26"/>
      <c r="I39" s="25" t="str">
        <f>IF(I$38="Block All","Block",IF(I$38="Allow All","Allow",IF(J39="Allow","Allow",IF(J39="Block","Block",IF(I$38="Default","Block","")))))</f>
        <v/>
      </c>
      <c r="J39" s="27"/>
      <c r="K39" s="25" t="str">
        <f>IF(K$38="Block All","Block",IF(K$38="Allow All","Allow",IF(L39="Allow","Allow",IF(L39="Block","Block",IF(K$38="Default","Block","")))))</f>
        <v/>
      </c>
      <c r="L39" s="27"/>
      <c r="M39" s="25" t="str">
        <f>IF(M$38="Block All","Block",IF(M$38="Allow All","Allow",IF(N39="Allow","Allow",IF(N39="Block","Block",IF(M$38="Default","Block","")))))</f>
        <v/>
      </c>
      <c r="N39" s="27"/>
      <c r="O39" s="25" t="str">
        <f>IF(O$38="Block All","Block",IF(O$38="Allow All","Allow",IF(P39="Allow","Allow",IF(P39="Block","Block",IF(O$38="Default","Block","")))))</f>
        <v/>
      </c>
      <c r="P39" s="27"/>
      <c r="Q39" s="25" t="str">
        <f>IF(Q$38="Block All","Block",IF(Q$38="Allow All","Allow",IF(R39="Allow","Allow",IF(R39="Block","Block",IF(Q$38="Default","Block","")))))</f>
        <v/>
      </c>
      <c r="R39" s="27"/>
    </row>
    <row r="40" spans="2:18" ht="22.5" hidden="1" customHeight="1" x14ac:dyDescent="0.25">
      <c r="B40" s="134" t="s">
        <v>31</v>
      </c>
      <c r="C40" s="134"/>
      <c r="D40" s="134"/>
      <c r="E40" s="134"/>
      <c r="F40" s="147"/>
      <c r="G40" s="25" t="str">
        <f t="shared" si="67"/>
        <v/>
      </c>
      <c r="H40" s="26"/>
      <c r="I40" s="25" t="str">
        <f t="shared" ref="I40:K47" si="68">IF(I$38="Block All","Block",IF(I$38="Allow All","Allow",IF(J40="Allow","Allow",IF(J40="Block","Block",IF(I$38="Default","Block","")))))</f>
        <v/>
      </c>
      <c r="J40" s="27"/>
      <c r="K40" s="25" t="str">
        <f t="shared" si="68"/>
        <v/>
      </c>
      <c r="L40" s="27"/>
      <c r="M40" s="25" t="str">
        <f t="shared" ref="M40" si="69">IF(M$38="Block All","Block",IF(M$38="Allow All","Allow",IF(N40="Allow","Allow",IF(N40="Block","Block",IF(M$38="Default","Block","")))))</f>
        <v/>
      </c>
      <c r="N40" s="27"/>
      <c r="O40" s="25" t="str">
        <f t="shared" ref="O40" si="70">IF(O$38="Block All","Block",IF(O$38="Allow All","Allow",IF(P40="Allow","Allow",IF(P40="Block","Block",IF(O$38="Default","Block","")))))</f>
        <v/>
      </c>
      <c r="P40" s="27"/>
      <c r="Q40" s="25" t="str">
        <f t="shared" ref="Q40" si="71">IF(Q$38="Block All","Block",IF(Q$38="Allow All","Allow",IF(R40="Allow","Allow",IF(R40="Block","Block",IF(Q$38="Default","Block","")))))</f>
        <v/>
      </c>
      <c r="R40" s="27"/>
    </row>
    <row r="41" spans="2:18" ht="22.5" hidden="1" customHeight="1" x14ac:dyDescent="0.25">
      <c r="B41" s="134" t="s">
        <v>27</v>
      </c>
      <c r="C41" s="134"/>
      <c r="D41" s="134"/>
      <c r="E41" s="134"/>
      <c r="F41" s="147"/>
      <c r="G41" s="25" t="str">
        <f t="shared" si="67"/>
        <v/>
      </c>
      <c r="H41" s="26"/>
      <c r="I41" s="25" t="str">
        <f t="shared" si="68"/>
        <v/>
      </c>
      <c r="J41" s="27"/>
      <c r="K41" s="25" t="str">
        <f t="shared" si="68"/>
        <v/>
      </c>
      <c r="L41" s="27"/>
      <c r="M41" s="25" t="str">
        <f t="shared" ref="M41" si="72">IF(M$38="Block All","Block",IF(M$38="Allow All","Allow",IF(N41="Allow","Allow",IF(N41="Block","Block",IF(M$38="Default","Block","")))))</f>
        <v/>
      </c>
      <c r="N41" s="27"/>
      <c r="O41" s="25" t="str">
        <f t="shared" ref="O41" si="73">IF(O$38="Block All","Block",IF(O$38="Allow All","Allow",IF(P41="Allow","Allow",IF(P41="Block","Block",IF(O$38="Default","Block","")))))</f>
        <v/>
      </c>
      <c r="P41" s="27"/>
      <c r="Q41" s="25" t="str">
        <f t="shared" ref="Q41" si="74">IF(Q$38="Block All","Block",IF(Q$38="Allow All","Allow",IF(R41="Allow","Allow",IF(R41="Block","Block",IF(Q$38="Default","Block","")))))</f>
        <v/>
      </c>
      <c r="R41" s="27"/>
    </row>
    <row r="42" spans="2:18" ht="22.5" hidden="1" customHeight="1" x14ac:dyDescent="0.25">
      <c r="B42" s="134" t="s">
        <v>32</v>
      </c>
      <c r="C42" s="134"/>
      <c r="D42" s="134"/>
      <c r="E42" s="134"/>
      <c r="F42" s="147"/>
      <c r="G42" s="25" t="str">
        <f t="shared" si="67"/>
        <v/>
      </c>
      <c r="H42" s="26"/>
      <c r="I42" s="25" t="str">
        <f t="shared" si="68"/>
        <v/>
      </c>
      <c r="J42" s="27"/>
      <c r="K42" s="25" t="str">
        <f t="shared" si="68"/>
        <v/>
      </c>
      <c r="L42" s="27"/>
      <c r="M42" s="25" t="str">
        <f t="shared" ref="M42" si="75">IF(M$38="Block All","Block",IF(M$38="Allow All","Allow",IF(N42="Allow","Allow",IF(N42="Block","Block",IF(M$38="Default","Block","")))))</f>
        <v/>
      </c>
      <c r="N42" s="27"/>
      <c r="O42" s="25" t="str">
        <f t="shared" ref="O42" si="76">IF(O$38="Block All","Block",IF(O$38="Allow All","Allow",IF(P42="Allow","Allow",IF(P42="Block","Block",IF(O$38="Default","Block","")))))</f>
        <v/>
      </c>
      <c r="P42" s="27"/>
      <c r="Q42" s="25" t="str">
        <f t="shared" ref="Q42" si="77">IF(Q$38="Block All","Block",IF(Q$38="Allow All","Allow",IF(R42="Allow","Allow",IF(R42="Block","Block",IF(Q$38="Default","Block","")))))</f>
        <v/>
      </c>
      <c r="R42" s="27"/>
    </row>
    <row r="43" spans="2:18" ht="22.5" hidden="1" customHeight="1" x14ac:dyDescent="0.25">
      <c r="B43" s="134" t="s">
        <v>33</v>
      </c>
      <c r="C43" s="134"/>
      <c r="D43" s="134"/>
      <c r="E43" s="134"/>
      <c r="F43" s="147"/>
      <c r="G43" s="25" t="str">
        <f t="shared" si="67"/>
        <v/>
      </c>
      <c r="H43" s="26"/>
      <c r="I43" s="25" t="str">
        <f t="shared" si="68"/>
        <v/>
      </c>
      <c r="J43" s="27"/>
      <c r="K43" s="25" t="str">
        <f t="shared" si="68"/>
        <v/>
      </c>
      <c r="L43" s="27"/>
      <c r="M43" s="25" t="str">
        <f t="shared" ref="M43" si="78">IF(M$38="Block All","Block",IF(M$38="Allow All","Allow",IF(N43="Allow","Allow",IF(N43="Block","Block",IF(M$38="Default","Block","")))))</f>
        <v/>
      </c>
      <c r="N43" s="27"/>
      <c r="O43" s="25" t="str">
        <f t="shared" ref="O43" si="79">IF(O$38="Block All","Block",IF(O$38="Allow All","Allow",IF(P43="Allow","Allow",IF(P43="Block","Block",IF(O$38="Default","Block","")))))</f>
        <v/>
      </c>
      <c r="P43" s="27"/>
      <c r="Q43" s="25" t="str">
        <f t="shared" ref="Q43" si="80">IF(Q$38="Block All","Block",IF(Q$38="Allow All","Allow",IF(R43="Allow","Allow",IF(R43="Block","Block",IF(Q$38="Default","Block","")))))</f>
        <v/>
      </c>
      <c r="R43" s="27"/>
    </row>
    <row r="44" spans="2:18" ht="22.5" hidden="1" customHeight="1" x14ac:dyDescent="0.25">
      <c r="B44" s="134" t="s">
        <v>29</v>
      </c>
      <c r="C44" s="134"/>
      <c r="D44" s="134"/>
      <c r="E44" s="134"/>
      <c r="F44" s="147"/>
      <c r="G44" s="25" t="str">
        <f t="shared" si="67"/>
        <v/>
      </c>
      <c r="H44" s="26"/>
      <c r="I44" s="25" t="str">
        <f t="shared" si="68"/>
        <v/>
      </c>
      <c r="J44" s="27"/>
      <c r="K44" s="25" t="str">
        <f t="shared" si="68"/>
        <v/>
      </c>
      <c r="L44" s="27"/>
      <c r="M44" s="25" t="str">
        <f t="shared" ref="M44" si="81">IF(M$38="Block All","Block",IF(M$38="Allow All","Allow",IF(N44="Allow","Allow",IF(N44="Block","Block",IF(M$38="Default","Block","")))))</f>
        <v/>
      </c>
      <c r="N44" s="27"/>
      <c r="O44" s="25" t="str">
        <f t="shared" ref="O44" si="82">IF(O$38="Block All","Block",IF(O$38="Allow All","Allow",IF(P44="Allow","Allow",IF(P44="Block","Block",IF(O$38="Default","Block","")))))</f>
        <v/>
      </c>
      <c r="P44" s="27"/>
      <c r="Q44" s="25" t="str">
        <f t="shared" ref="Q44" si="83">IF(Q$38="Block All","Block",IF(Q$38="Allow All","Allow",IF(R44="Allow","Allow",IF(R44="Block","Block",IF(Q$38="Default","Block","")))))</f>
        <v/>
      </c>
      <c r="R44" s="27"/>
    </row>
    <row r="45" spans="2:18" ht="22.5" hidden="1" customHeight="1" x14ac:dyDescent="0.25">
      <c r="B45" s="134" t="s">
        <v>30</v>
      </c>
      <c r="C45" s="134"/>
      <c r="D45" s="134"/>
      <c r="E45" s="134"/>
      <c r="F45" s="147"/>
      <c r="G45" s="25" t="str">
        <f t="shared" si="67"/>
        <v/>
      </c>
      <c r="H45" s="26"/>
      <c r="I45" s="25" t="str">
        <f t="shared" si="68"/>
        <v/>
      </c>
      <c r="J45" s="27"/>
      <c r="K45" s="25" t="str">
        <f t="shared" si="68"/>
        <v/>
      </c>
      <c r="L45" s="27"/>
      <c r="M45" s="25" t="str">
        <f t="shared" ref="M45" si="84">IF(M$38="Block All","Block",IF(M$38="Allow All","Allow",IF(N45="Allow","Allow",IF(N45="Block","Block",IF(M$38="Default","Block","")))))</f>
        <v/>
      </c>
      <c r="N45" s="27"/>
      <c r="O45" s="25" t="str">
        <f t="shared" ref="O45" si="85">IF(O$38="Block All","Block",IF(O$38="Allow All","Allow",IF(P45="Allow","Allow",IF(P45="Block","Block",IF(O$38="Default","Block","")))))</f>
        <v/>
      </c>
      <c r="P45" s="27"/>
      <c r="Q45" s="25" t="str">
        <f t="shared" ref="Q45" si="86">IF(Q$38="Block All","Block",IF(Q$38="Allow All","Allow",IF(R45="Allow","Allow",IF(R45="Block","Block",IF(Q$38="Default","Block","")))))</f>
        <v/>
      </c>
      <c r="R45" s="27"/>
    </row>
    <row r="46" spans="2:18" ht="22.5" hidden="1" customHeight="1" x14ac:dyDescent="0.25">
      <c r="B46" s="134" t="s">
        <v>35</v>
      </c>
      <c r="C46" s="134"/>
      <c r="D46" s="134"/>
      <c r="E46" s="134"/>
      <c r="F46" s="147"/>
      <c r="G46" s="25" t="str">
        <f t="shared" si="67"/>
        <v/>
      </c>
      <c r="H46" s="26"/>
      <c r="I46" s="25" t="str">
        <f t="shared" si="68"/>
        <v/>
      </c>
      <c r="J46" s="27"/>
      <c r="K46" s="25" t="str">
        <f t="shared" si="68"/>
        <v/>
      </c>
      <c r="L46" s="27"/>
      <c r="M46" s="25" t="str">
        <f t="shared" ref="M46" si="87">IF(M$38="Block All","Block",IF(M$38="Allow All","Allow",IF(N46="Allow","Allow",IF(N46="Block","Block",IF(M$38="Default","Block","")))))</f>
        <v/>
      </c>
      <c r="N46" s="27"/>
      <c r="O46" s="25" t="str">
        <f t="shared" ref="O46" si="88">IF(O$38="Block All","Block",IF(O$38="Allow All","Allow",IF(P46="Allow","Allow",IF(P46="Block","Block",IF(O$38="Default","Block","")))))</f>
        <v/>
      </c>
      <c r="P46" s="27"/>
      <c r="Q46" s="25" t="str">
        <f t="shared" ref="Q46" si="89">IF(Q$38="Block All","Block",IF(Q$38="Allow All","Allow",IF(R46="Allow","Allow",IF(R46="Block","Block",IF(Q$38="Default","Block","")))))</f>
        <v/>
      </c>
      <c r="R46" s="27"/>
    </row>
    <row r="47" spans="2:18" ht="22.5" hidden="1" customHeight="1" x14ac:dyDescent="0.25">
      <c r="B47" s="134" t="s">
        <v>34</v>
      </c>
      <c r="C47" s="134"/>
      <c r="D47" s="134"/>
      <c r="E47" s="134"/>
      <c r="F47" s="147"/>
      <c r="G47" s="25" t="str">
        <f t="shared" si="67"/>
        <v/>
      </c>
      <c r="H47" s="26"/>
      <c r="I47" s="25" t="str">
        <f t="shared" si="68"/>
        <v/>
      </c>
      <c r="J47" s="27"/>
      <c r="K47" s="25" t="str">
        <f t="shared" si="68"/>
        <v/>
      </c>
      <c r="L47" s="27"/>
      <c r="M47" s="25" t="str">
        <f t="shared" ref="M47" si="90">IF(M$38="Block All","Block",IF(M$38="Allow All","Allow",IF(N47="Allow","Allow",IF(N47="Block","Block",IF(M$38="Default","Block","")))))</f>
        <v/>
      </c>
      <c r="N47" s="27"/>
      <c r="O47" s="25" t="str">
        <f t="shared" ref="O47" si="91">IF(O$38="Block All","Block",IF(O$38="Allow All","Allow",IF(P47="Allow","Allow",IF(P47="Block","Block",IF(O$38="Default","Block","")))))</f>
        <v/>
      </c>
      <c r="P47" s="27"/>
      <c r="Q47" s="25" t="str">
        <f t="shared" ref="Q47" si="92">IF(Q$38="Block All","Block",IF(Q$38="Allow All","Allow",IF(R47="Allow","Allow",IF(R47="Block","Block",IF(Q$38="Default","Block","")))))</f>
        <v/>
      </c>
      <c r="R47" s="27"/>
    </row>
    <row r="48" spans="2:18" ht="22.5" customHeight="1" x14ac:dyDescent="0.25">
      <c r="B48" s="132" t="s">
        <v>37</v>
      </c>
      <c r="C48" s="132"/>
      <c r="D48" s="132"/>
      <c r="E48" s="132"/>
      <c r="F48" s="133"/>
      <c r="G48" s="148" t="s">
        <v>372</v>
      </c>
      <c r="H48" s="151"/>
      <c r="I48" s="142" t="s">
        <v>95</v>
      </c>
      <c r="J48" s="143"/>
      <c r="K48" s="142" t="s">
        <v>95</v>
      </c>
      <c r="L48" s="143"/>
      <c r="M48" s="142" t="s">
        <v>95</v>
      </c>
      <c r="N48" s="143"/>
      <c r="O48" s="142" t="s">
        <v>95</v>
      </c>
      <c r="P48" s="143"/>
      <c r="Q48" s="142" t="s">
        <v>95</v>
      </c>
      <c r="R48" s="143"/>
    </row>
    <row r="49" spans="2:18" ht="22.5" hidden="1" customHeight="1" x14ac:dyDescent="0.25">
      <c r="B49" s="134" t="s">
        <v>45</v>
      </c>
      <c r="C49" s="134"/>
      <c r="D49" s="134"/>
      <c r="E49" s="134"/>
      <c r="F49" s="134"/>
      <c r="G49" s="25" t="str">
        <f t="shared" ref="G49:G63" si="93">IF(G$48="Bloquear Todo","Bloquear",IF(G$48="Permitir Todo","Permitir",IF(H49="Permitir","Permitir",IF(H49="Bloquear","Bloquear",""))))</f>
        <v/>
      </c>
      <c r="H49" s="26"/>
      <c r="I49" s="25" t="str">
        <f>IF(I$48="Block All","Block",IF(I$48="Allow All","Allow",IF(J49="Allow","Allow",IF(J49="Block","Block",IF(I$48="Default","Allow","")))))</f>
        <v/>
      </c>
      <c r="J49" s="27"/>
      <c r="K49" s="25" t="str">
        <f>IF(K$48="Block All","Block",IF(K$48="Allow All","Allow",IF(L49="Allow","Allow",IF(L49="Block","Block",IF(K$48="Default","Allow","")))))</f>
        <v/>
      </c>
      <c r="L49" s="27"/>
      <c r="M49" s="25" t="str">
        <f>IF(M$48="Block All","Block",IF(M$48="Allow All","Allow",IF(N49="Allow","Allow",IF(N49="Block","Block",IF(M$48="Default","Allow","")))))</f>
        <v/>
      </c>
      <c r="N49" s="27"/>
      <c r="O49" s="25" t="str">
        <f>IF(O$48="Block All","Block",IF(O$48="Allow All","Allow",IF(P49="Allow","Allow",IF(P49="Block","Block",IF(O$48="Default","Allow","")))))</f>
        <v/>
      </c>
      <c r="P49" s="27"/>
      <c r="Q49" s="25" t="str">
        <f>IF(Q$48="Block All","Block",IF(Q$48="Allow All","Allow",IF(R49="Allow","Allow",IF(R49="Block","Block",IF(Q$48="Default","Allow","")))))</f>
        <v/>
      </c>
      <c r="R49" s="27"/>
    </row>
    <row r="50" spans="2:18" ht="22.5" hidden="1" customHeight="1" x14ac:dyDescent="0.25">
      <c r="B50" s="134" t="s">
        <v>41</v>
      </c>
      <c r="C50" s="134"/>
      <c r="D50" s="134"/>
      <c r="E50" s="134"/>
      <c r="F50" s="134"/>
      <c r="G50" s="25" t="str">
        <f t="shared" si="93"/>
        <v/>
      </c>
      <c r="H50" s="26"/>
      <c r="I50" s="25" t="str">
        <f t="shared" ref="I50:K63" si="94">IF(I$48="Block All","Block",IF(I$48="Allow All","Allow",IF(J50="Allow","Allow",IF(J50="Block","Block",IF(I$48="Default","Allow","")))))</f>
        <v/>
      </c>
      <c r="J50" s="27"/>
      <c r="K50" s="25" t="str">
        <f t="shared" si="94"/>
        <v/>
      </c>
      <c r="L50" s="27"/>
      <c r="M50" s="25" t="str">
        <f t="shared" ref="M50" si="95">IF(M$48="Block All","Block",IF(M$48="Allow All","Allow",IF(N50="Allow","Allow",IF(N50="Block","Block",IF(M$48="Default","Allow","")))))</f>
        <v/>
      </c>
      <c r="N50" s="27"/>
      <c r="O50" s="25" t="str">
        <f t="shared" ref="O50" si="96">IF(O$48="Block All","Block",IF(O$48="Allow All","Allow",IF(P50="Allow","Allow",IF(P50="Block","Block",IF(O$48="Default","Allow","")))))</f>
        <v/>
      </c>
      <c r="P50" s="27"/>
      <c r="Q50" s="25" t="str">
        <f t="shared" ref="Q50" si="97">IF(Q$48="Block All","Block",IF(Q$48="Allow All","Allow",IF(R50="Allow","Allow",IF(R50="Block","Block",IF(Q$48="Default","Allow","")))))</f>
        <v/>
      </c>
      <c r="R50" s="27"/>
    </row>
    <row r="51" spans="2:18" ht="22.5" hidden="1" customHeight="1" x14ac:dyDescent="0.25">
      <c r="B51" s="134" t="s">
        <v>292</v>
      </c>
      <c r="C51" s="134"/>
      <c r="D51" s="134"/>
      <c r="E51" s="134"/>
      <c r="F51" s="134"/>
      <c r="G51" s="25" t="str">
        <f t="shared" si="93"/>
        <v/>
      </c>
      <c r="H51" s="26"/>
      <c r="I51" s="25" t="str">
        <f t="shared" si="94"/>
        <v/>
      </c>
      <c r="J51" s="27"/>
      <c r="K51" s="25" t="str">
        <f t="shared" si="94"/>
        <v/>
      </c>
      <c r="L51" s="27"/>
      <c r="M51" s="25" t="str">
        <f t="shared" ref="M51" si="98">IF(M$48="Block All","Block",IF(M$48="Allow All","Allow",IF(N51="Allow","Allow",IF(N51="Block","Block",IF(M$48="Default","Allow","")))))</f>
        <v/>
      </c>
      <c r="N51" s="27"/>
      <c r="O51" s="25" t="str">
        <f t="shared" ref="O51" si="99">IF(O$48="Block All","Block",IF(O$48="Allow All","Allow",IF(P51="Allow","Allow",IF(P51="Block","Block",IF(O$48="Default","Allow","")))))</f>
        <v/>
      </c>
      <c r="P51" s="27"/>
      <c r="Q51" s="25" t="str">
        <f t="shared" ref="Q51" si="100">IF(Q$48="Block All","Block",IF(Q$48="Allow All","Allow",IF(R51="Allow","Allow",IF(R51="Block","Block",IF(Q$48="Default","Allow","")))))</f>
        <v/>
      </c>
      <c r="R51" s="27"/>
    </row>
    <row r="52" spans="2:18" ht="22.5" hidden="1" customHeight="1" x14ac:dyDescent="0.25">
      <c r="B52" s="134" t="s">
        <v>38</v>
      </c>
      <c r="C52" s="134"/>
      <c r="D52" s="134"/>
      <c r="E52" s="134"/>
      <c r="F52" s="134"/>
      <c r="G52" s="25" t="str">
        <f t="shared" si="93"/>
        <v/>
      </c>
      <c r="H52" s="26"/>
      <c r="I52" s="25" t="str">
        <f t="shared" si="94"/>
        <v/>
      </c>
      <c r="J52" s="27"/>
      <c r="K52" s="25" t="str">
        <f t="shared" si="94"/>
        <v/>
      </c>
      <c r="L52" s="27"/>
      <c r="M52" s="25" t="str">
        <f t="shared" ref="M52" si="101">IF(M$48="Block All","Block",IF(M$48="Allow All","Allow",IF(N52="Allow","Allow",IF(N52="Block","Block",IF(M$48="Default","Allow","")))))</f>
        <v/>
      </c>
      <c r="N52" s="27"/>
      <c r="O52" s="25" t="str">
        <f t="shared" ref="O52" si="102">IF(O$48="Block All","Block",IF(O$48="Allow All","Allow",IF(P52="Allow","Allow",IF(P52="Block","Block",IF(O$48="Default","Allow","")))))</f>
        <v/>
      </c>
      <c r="P52" s="27"/>
      <c r="Q52" s="25" t="str">
        <f t="shared" ref="Q52" si="103">IF(Q$48="Block All","Block",IF(Q$48="Allow All","Allow",IF(R52="Allow","Allow",IF(R52="Block","Block",IF(Q$48="Default","Allow","")))))</f>
        <v/>
      </c>
      <c r="R52" s="27"/>
    </row>
    <row r="53" spans="2:18" ht="22.5" hidden="1" customHeight="1" x14ac:dyDescent="0.25">
      <c r="B53" s="134" t="s">
        <v>40</v>
      </c>
      <c r="C53" s="134"/>
      <c r="D53" s="134"/>
      <c r="E53" s="134"/>
      <c r="F53" s="134"/>
      <c r="G53" s="25" t="str">
        <f t="shared" si="93"/>
        <v/>
      </c>
      <c r="H53" s="26"/>
      <c r="I53" s="25" t="str">
        <f t="shared" si="94"/>
        <v/>
      </c>
      <c r="J53" s="27"/>
      <c r="K53" s="25" t="str">
        <f t="shared" si="94"/>
        <v/>
      </c>
      <c r="L53" s="27"/>
      <c r="M53" s="25" t="str">
        <f t="shared" ref="M53" si="104">IF(M$48="Block All","Block",IF(M$48="Allow All","Allow",IF(N53="Allow","Allow",IF(N53="Block","Block",IF(M$48="Default","Allow","")))))</f>
        <v/>
      </c>
      <c r="N53" s="27"/>
      <c r="O53" s="25" t="str">
        <f t="shared" ref="O53" si="105">IF(O$48="Block All","Block",IF(O$48="Allow All","Allow",IF(P53="Allow","Allow",IF(P53="Block","Block",IF(O$48="Default","Allow","")))))</f>
        <v/>
      </c>
      <c r="P53" s="27"/>
      <c r="Q53" s="25" t="str">
        <f t="shared" ref="Q53" si="106">IF(Q$48="Block All","Block",IF(Q$48="Allow All","Allow",IF(R53="Allow","Allow",IF(R53="Block","Block",IF(Q$48="Default","Allow","")))))</f>
        <v/>
      </c>
      <c r="R53" s="27"/>
    </row>
    <row r="54" spans="2:18" ht="22.5" hidden="1" customHeight="1" x14ac:dyDescent="0.25">
      <c r="B54" s="134" t="s">
        <v>43</v>
      </c>
      <c r="C54" s="134"/>
      <c r="D54" s="134"/>
      <c r="E54" s="134"/>
      <c r="F54" s="134"/>
      <c r="G54" s="25" t="str">
        <f t="shared" si="93"/>
        <v/>
      </c>
      <c r="H54" s="26"/>
      <c r="I54" s="25" t="str">
        <f t="shared" si="94"/>
        <v/>
      </c>
      <c r="J54" s="27"/>
      <c r="K54" s="25" t="str">
        <f t="shared" si="94"/>
        <v/>
      </c>
      <c r="L54" s="27"/>
      <c r="M54" s="25" t="str">
        <f t="shared" ref="M54" si="107">IF(M$48="Block All","Block",IF(M$48="Allow All","Allow",IF(N54="Allow","Allow",IF(N54="Block","Block",IF(M$48="Default","Allow","")))))</f>
        <v/>
      </c>
      <c r="N54" s="27"/>
      <c r="O54" s="25" t="str">
        <f t="shared" ref="O54" si="108">IF(O$48="Block All","Block",IF(O$48="Allow All","Allow",IF(P54="Allow","Allow",IF(P54="Block","Block",IF(O$48="Default","Allow","")))))</f>
        <v/>
      </c>
      <c r="P54" s="27"/>
      <c r="Q54" s="25" t="str">
        <f t="shared" ref="Q54" si="109">IF(Q$48="Block All","Block",IF(Q$48="Allow All","Allow",IF(R54="Allow","Allow",IF(R54="Block","Block",IF(Q$48="Default","Allow","")))))</f>
        <v/>
      </c>
      <c r="R54" s="27"/>
    </row>
    <row r="55" spans="2:18" ht="22.5" hidden="1" customHeight="1" x14ac:dyDescent="0.25">
      <c r="B55" s="134" t="s">
        <v>44</v>
      </c>
      <c r="C55" s="134"/>
      <c r="D55" s="134"/>
      <c r="E55" s="134"/>
      <c r="F55" s="134"/>
      <c r="G55" s="25" t="str">
        <f t="shared" ref="G55:G58" si="110">IF(G$48="Bloquear Todo","Bloquear",IF(G$48="Permitir Todo","Permitir",IF(H55="Permitir","Permitir",IF(H55="Bloquear","Bloquear",""))))</f>
        <v/>
      </c>
      <c r="H55" s="26"/>
      <c r="I55" s="25" t="str">
        <f t="shared" si="94"/>
        <v/>
      </c>
      <c r="J55" s="27"/>
      <c r="K55" s="25" t="str">
        <f t="shared" si="94"/>
        <v/>
      </c>
      <c r="L55" s="27"/>
      <c r="M55" s="25" t="str">
        <f t="shared" ref="M55" si="111">IF(M$48="Block All","Block",IF(M$48="Allow All","Allow",IF(N55="Allow","Allow",IF(N55="Block","Block",IF(M$48="Default","Allow","")))))</f>
        <v/>
      </c>
      <c r="N55" s="27"/>
      <c r="O55" s="25" t="str">
        <f t="shared" ref="O55" si="112">IF(O$48="Block All","Block",IF(O$48="Allow All","Allow",IF(P55="Allow","Allow",IF(P55="Block","Block",IF(O$48="Default","Allow","")))))</f>
        <v/>
      </c>
      <c r="P55" s="27"/>
      <c r="Q55" s="25" t="str">
        <f t="shared" ref="Q55" si="113">IF(Q$48="Block All","Block",IF(Q$48="Allow All","Allow",IF(R55="Allow","Allow",IF(R55="Block","Block",IF(Q$48="Default","Allow","")))))</f>
        <v/>
      </c>
      <c r="R55" s="27"/>
    </row>
    <row r="56" spans="2:18" ht="22.5" hidden="1" customHeight="1" x14ac:dyDescent="0.25">
      <c r="B56" s="134" t="s">
        <v>42</v>
      </c>
      <c r="C56" s="134"/>
      <c r="D56" s="134"/>
      <c r="E56" s="134"/>
      <c r="F56" s="134"/>
      <c r="G56" s="25" t="str">
        <f t="shared" si="110"/>
        <v/>
      </c>
      <c r="H56" s="26"/>
      <c r="I56" s="25" t="str">
        <f t="shared" si="94"/>
        <v/>
      </c>
      <c r="J56" s="27"/>
      <c r="K56" s="25" t="str">
        <f t="shared" si="94"/>
        <v/>
      </c>
      <c r="L56" s="27"/>
      <c r="M56" s="25" t="str">
        <f t="shared" ref="M56" si="114">IF(M$48="Block All","Block",IF(M$48="Allow All","Allow",IF(N56="Allow","Allow",IF(N56="Block","Block",IF(M$48="Default","Allow","")))))</f>
        <v/>
      </c>
      <c r="N56" s="27"/>
      <c r="O56" s="25" t="str">
        <f t="shared" ref="O56" si="115">IF(O$48="Block All","Block",IF(O$48="Allow All","Allow",IF(P56="Allow","Allow",IF(P56="Block","Block",IF(O$48="Default","Allow","")))))</f>
        <v/>
      </c>
      <c r="P56" s="27"/>
      <c r="Q56" s="25" t="str">
        <f t="shared" ref="Q56" si="116">IF(Q$48="Block All","Block",IF(Q$48="Allow All","Allow",IF(R56="Allow","Allow",IF(R56="Block","Block",IF(Q$48="Default","Allow","")))))</f>
        <v/>
      </c>
      <c r="R56" s="27"/>
    </row>
    <row r="57" spans="2:18" ht="22.5" hidden="1" customHeight="1" x14ac:dyDescent="0.25">
      <c r="B57" s="134" t="s">
        <v>293</v>
      </c>
      <c r="C57" s="134"/>
      <c r="D57" s="134"/>
      <c r="E57" s="134"/>
      <c r="F57" s="134"/>
      <c r="G57" s="25" t="str">
        <f t="shared" si="110"/>
        <v/>
      </c>
      <c r="H57" s="26"/>
      <c r="I57" s="25" t="str">
        <f t="shared" si="94"/>
        <v/>
      </c>
      <c r="J57" s="27"/>
      <c r="K57" s="25" t="str">
        <f t="shared" si="94"/>
        <v/>
      </c>
      <c r="L57" s="27"/>
      <c r="M57" s="25" t="str">
        <f t="shared" ref="M57" si="117">IF(M$48="Block All","Block",IF(M$48="Allow All","Allow",IF(N57="Allow","Allow",IF(N57="Block","Block",IF(M$48="Default","Allow","")))))</f>
        <v/>
      </c>
      <c r="N57" s="27"/>
      <c r="O57" s="25" t="str">
        <f t="shared" ref="O57" si="118">IF(O$48="Block All","Block",IF(O$48="Allow All","Allow",IF(P57="Allow","Allow",IF(P57="Block","Block",IF(O$48="Default","Allow","")))))</f>
        <v/>
      </c>
      <c r="P57" s="27"/>
      <c r="Q57" s="25" t="str">
        <f t="shared" ref="Q57" si="119">IF(Q$48="Block All","Block",IF(Q$48="Allow All","Allow",IF(R57="Allow","Allow",IF(R57="Block","Block",IF(Q$48="Default","Allow","")))))</f>
        <v/>
      </c>
      <c r="R57" s="27"/>
    </row>
    <row r="58" spans="2:18" ht="22.5" hidden="1" customHeight="1" x14ac:dyDescent="0.25">
      <c r="B58" s="134" t="s">
        <v>117</v>
      </c>
      <c r="C58" s="134"/>
      <c r="D58" s="134"/>
      <c r="E58" s="134"/>
      <c r="F58" s="134"/>
      <c r="G58" s="25" t="str">
        <f t="shared" si="110"/>
        <v/>
      </c>
      <c r="H58" s="26"/>
      <c r="I58" s="25" t="str">
        <f t="shared" si="94"/>
        <v/>
      </c>
      <c r="J58" s="27"/>
      <c r="K58" s="25" t="str">
        <f t="shared" si="94"/>
        <v/>
      </c>
      <c r="L58" s="27"/>
      <c r="M58" s="25" t="str">
        <f t="shared" ref="M58" si="120">IF(M$48="Block All","Block",IF(M$48="Allow All","Allow",IF(N58="Allow","Allow",IF(N58="Block","Block",IF(M$48="Default","Allow","")))))</f>
        <v/>
      </c>
      <c r="N58" s="27"/>
      <c r="O58" s="25" t="str">
        <f t="shared" ref="O58" si="121">IF(O$48="Block All","Block",IF(O$48="Allow All","Allow",IF(P58="Allow","Allow",IF(P58="Block","Block",IF(O$48="Default","Allow","")))))</f>
        <v/>
      </c>
      <c r="P58" s="27"/>
      <c r="Q58" s="25" t="str">
        <f t="shared" ref="Q58" si="122">IF(Q$48="Block All","Block",IF(Q$48="Allow All","Allow",IF(R58="Allow","Allow",IF(R58="Block","Block",IF(Q$48="Default","Allow","")))))</f>
        <v/>
      </c>
      <c r="R58" s="27"/>
    </row>
    <row r="59" spans="2:18" ht="22.5" hidden="1" customHeight="1" x14ac:dyDescent="0.25">
      <c r="B59" s="134" t="s">
        <v>39</v>
      </c>
      <c r="C59" s="134"/>
      <c r="D59" s="134"/>
      <c r="E59" s="134"/>
      <c r="F59" s="134"/>
      <c r="G59" s="25" t="str">
        <f t="shared" si="93"/>
        <v/>
      </c>
      <c r="H59" s="26"/>
      <c r="I59" s="25" t="str">
        <f t="shared" si="94"/>
        <v/>
      </c>
      <c r="J59" s="27"/>
      <c r="K59" s="25" t="str">
        <f t="shared" si="94"/>
        <v/>
      </c>
      <c r="L59" s="27"/>
      <c r="M59" s="25" t="str">
        <f t="shared" ref="M59" si="123">IF(M$48="Block All","Block",IF(M$48="Allow All","Allow",IF(N59="Allow","Allow",IF(N59="Block","Block",IF(M$48="Default","Allow","")))))</f>
        <v/>
      </c>
      <c r="N59" s="27"/>
      <c r="O59" s="25" t="str">
        <f t="shared" ref="O59" si="124">IF(O$48="Block All","Block",IF(O$48="Allow All","Allow",IF(P59="Allow","Allow",IF(P59="Block","Block",IF(O$48="Default","Allow","")))))</f>
        <v/>
      </c>
      <c r="P59" s="27"/>
      <c r="Q59" s="25" t="str">
        <f t="shared" ref="Q59" si="125">IF(Q$48="Block All","Block",IF(Q$48="Allow All","Allow",IF(R59="Allow","Allow",IF(R59="Block","Block",IF(Q$48="Default","Allow","")))))</f>
        <v/>
      </c>
      <c r="R59" s="27"/>
    </row>
    <row r="60" spans="2:18" ht="22.5" hidden="1" customHeight="1" x14ac:dyDescent="0.25">
      <c r="B60" s="134" t="s">
        <v>47</v>
      </c>
      <c r="C60" s="134"/>
      <c r="D60" s="134"/>
      <c r="E60" s="134"/>
      <c r="F60" s="134"/>
      <c r="G60" s="25" t="str">
        <f t="shared" si="93"/>
        <v/>
      </c>
      <c r="H60" s="26"/>
      <c r="I60" s="25" t="str">
        <f t="shared" si="94"/>
        <v/>
      </c>
      <c r="J60" s="27"/>
      <c r="K60" s="25" t="str">
        <f t="shared" si="94"/>
        <v/>
      </c>
      <c r="L60" s="27"/>
      <c r="M60" s="25" t="str">
        <f t="shared" ref="M60" si="126">IF(M$48="Block All","Block",IF(M$48="Allow All","Allow",IF(N60="Allow","Allow",IF(N60="Block","Block",IF(M$48="Default","Allow","")))))</f>
        <v/>
      </c>
      <c r="N60" s="27"/>
      <c r="O60" s="25" t="str">
        <f t="shared" ref="O60" si="127">IF(O$48="Block All","Block",IF(O$48="Allow All","Allow",IF(P60="Allow","Allow",IF(P60="Block","Block",IF(O$48="Default","Allow","")))))</f>
        <v/>
      </c>
      <c r="P60" s="27"/>
      <c r="Q60" s="25" t="str">
        <f t="shared" ref="Q60" si="128">IF(Q$48="Block All","Block",IF(Q$48="Allow All","Allow",IF(R60="Allow","Allow",IF(R60="Block","Block",IF(Q$48="Default","Allow","")))))</f>
        <v/>
      </c>
      <c r="R60" s="27"/>
    </row>
    <row r="61" spans="2:18" ht="22.5" hidden="1" customHeight="1" x14ac:dyDescent="0.25">
      <c r="B61" s="134" t="s">
        <v>294</v>
      </c>
      <c r="C61" s="134"/>
      <c r="D61" s="134"/>
      <c r="E61" s="134"/>
      <c r="F61" s="134"/>
      <c r="G61" s="25" t="str">
        <f t="shared" si="93"/>
        <v/>
      </c>
      <c r="H61" s="26"/>
      <c r="I61" s="25" t="str">
        <f t="shared" si="94"/>
        <v/>
      </c>
      <c r="J61" s="27"/>
      <c r="K61" s="25" t="str">
        <f t="shared" si="94"/>
        <v/>
      </c>
      <c r="L61" s="27"/>
      <c r="M61" s="25" t="str">
        <f t="shared" ref="M61" si="129">IF(M$48="Block All","Block",IF(M$48="Allow All","Allow",IF(N61="Allow","Allow",IF(N61="Block","Block",IF(M$48="Default","Allow","")))))</f>
        <v/>
      </c>
      <c r="N61" s="27"/>
      <c r="O61" s="25" t="str">
        <f t="shared" ref="O61" si="130">IF(O$48="Block All","Block",IF(O$48="Allow All","Allow",IF(P61="Allow","Allow",IF(P61="Block","Block",IF(O$48="Default","Allow","")))))</f>
        <v/>
      </c>
      <c r="P61" s="27"/>
      <c r="Q61" s="25" t="str">
        <f t="shared" ref="Q61" si="131">IF(Q$48="Block All","Block",IF(Q$48="Allow All","Allow",IF(R61="Allow","Allow",IF(R61="Block","Block",IF(Q$48="Default","Allow","")))))</f>
        <v/>
      </c>
      <c r="R61" s="27"/>
    </row>
    <row r="62" spans="2:18" ht="22.5" hidden="1" customHeight="1" x14ac:dyDescent="0.25">
      <c r="B62" s="134" t="s">
        <v>46</v>
      </c>
      <c r="C62" s="134"/>
      <c r="D62" s="134"/>
      <c r="E62" s="134"/>
      <c r="F62" s="134"/>
      <c r="G62" s="25" t="str">
        <f t="shared" si="93"/>
        <v/>
      </c>
      <c r="H62" s="26"/>
      <c r="I62" s="25" t="str">
        <f t="shared" si="94"/>
        <v/>
      </c>
      <c r="J62" s="27"/>
      <c r="K62" s="25" t="str">
        <f t="shared" si="94"/>
        <v/>
      </c>
      <c r="L62" s="27"/>
      <c r="M62" s="25" t="str">
        <f t="shared" ref="M62" si="132">IF(M$48="Block All","Block",IF(M$48="Allow All","Allow",IF(N62="Allow","Allow",IF(N62="Block","Block",IF(M$48="Default","Allow","")))))</f>
        <v/>
      </c>
      <c r="N62" s="27"/>
      <c r="O62" s="25" t="str">
        <f t="shared" ref="O62" si="133">IF(O$48="Block All","Block",IF(O$48="Allow All","Allow",IF(P62="Allow","Allow",IF(P62="Block","Block",IF(O$48="Default","Allow","")))))</f>
        <v/>
      </c>
      <c r="P62" s="27"/>
      <c r="Q62" s="25" t="str">
        <f t="shared" ref="Q62" si="134">IF(Q$48="Block All","Block",IF(Q$48="Allow All","Allow",IF(R62="Allow","Allow",IF(R62="Block","Block",IF(Q$48="Default","Allow","")))))</f>
        <v/>
      </c>
      <c r="R62" s="27"/>
    </row>
    <row r="63" spans="2:18" ht="22.5" hidden="1" customHeight="1" x14ac:dyDescent="0.25">
      <c r="B63" s="134" t="s">
        <v>48</v>
      </c>
      <c r="C63" s="134"/>
      <c r="D63" s="134"/>
      <c r="E63" s="134"/>
      <c r="F63" s="134"/>
      <c r="G63" s="25" t="str">
        <f t="shared" si="93"/>
        <v/>
      </c>
      <c r="H63" s="26"/>
      <c r="I63" s="25" t="str">
        <f t="shared" si="94"/>
        <v/>
      </c>
      <c r="J63" s="27"/>
      <c r="K63" s="25" t="str">
        <f t="shared" si="94"/>
        <v/>
      </c>
      <c r="L63" s="27"/>
      <c r="M63" s="25" t="str">
        <f t="shared" ref="M63" si="135">IF(M$48="Block All","Block",IF(M$48="Allow All","Allow",IF(N63="Allow","Allow",IF(N63="Block","Block",IF(M$48="Default","Allow","")))))</f>
        <v/>
      </c>
      <c r="N63" s="27"/>
      <c r="O63" s="25" t="str">
        <f t="shared" ref="O63" si="136">IF(O$48="Block All","Block",IF(O$48="Allow All","Allow",IF(P63="Allow","Allow",IF(P63="Block","Block",IF(O$48="Default","Allow","")))))</f>
        <v/>
      </c>
      <c r="P63" s="27"/>
      <c r="Q63" s="25" t="str">
        <f t="shared" ref="Q63" si="137">IF(Q$48="Block All","Block",IF(Q$48="Allow All","Allow",IF(R63="Allow","Allow",IF(R63="Block","Block",IF(Q$48="Default","Allow","")))))</f>
        <v/>
      </c>
      <c r="R63" s="27"/>
    </row>
    <row r="64" spans="2:18" ht="22.5" customHeight="1" x14ac:dyDescent="0.25">
      <c r="B64" s="132" t="s">
        <v>49</v>
      </c>
      <c r="C64" s="132"/>
      <c r="D64" s="132"/>
      <c r="E64" s="132"/>
      <c r="F64" s="133"/>
      <c r="G64" s="148" t="s">
        <v>372</v>
      </c>
      <c r="H64" s="151"/>
      <c r="I64" s="142" t="s">
        <v>95</v>
      </c>
      <c r="J64" s="143"/>
      <c r="K64" s="142" t="s">
        <v>95</v>
      </c>
      <c r="L64" s="143"/>
      <c r="M64" s="142" t="s">
        <v>95</v>
      </c>
      <c r="N64" s="143"/>
      <c r="O64" s="142" t="s">
        <v>95</v>
      </c>
      <c r="P64" s="144"/>
      <c r="Q64" s="154" t="s">
        <v>95</v>
      </c>
      <c r="R64" s="143"/>
    </row>
    <row r="65" spans="2:18" ht="22.5" hidden="1" customHeight="1" x14ac:dyDescent="0.25">
      <c r="B65" s="134" t="s">
        <v>50</v>
      </c>
      <c r="C65" s="134"/>
      <c r="D65" s="134"/>
      <c r="E65" s="134"/>
      <c r="F65" s="134"/>
      <c r="G65" s="25" t="str">
        <f t="shared" ref="G65:G99" si="138">IF(G$64="Bloquear Todo","Bloquear",IF(G$64="Permitir Todo","Permitir",IF(H65="Permitir","Permitir",IF(H65="Bloquear","Bloquear",""))))</f>
        <v/>
      </c>
      <c r="H65" s="26"/>
      <c r="I65" s="25" t="str">
        <f>IF(I$64="Block All","Block",IF(I$64="Allow All","Allow",IF(J65="Allow","Allow",IF(J65="Block","Block",IF(I$64="Default","Allow","")))))</f>
        <v/>
      </c>
      <c r="J65" s="27"/>
      <c r="K65" s="25" t="str">
        <f>IF(K$64="Block All","Block",IF(K$64="Allow All","Allow",IF(L65="Allow","Allow",IF(L65="Block","Block",IF(K$64="Default","Allow","")))))</f>
        <v/>
      </c>
      <c r="L65" s="27"/>
      <c r="M65" s="25" t="str">
        <f>IF(M$64="Block All","Block",IF(M$64="Allow All","Allow",IF(N65="Allow","Allow",IF(N65="Block","Block",IF(M$64="Default","Allow","")))))</f>
        <v/>
      </c>
      <c r="N65" s="27"/>
      <c r="O65" s="25" t="str">
        <f>IF(O$64="Block All","Block",IF(O$64="Allow All","Allow",IF(P65="Allow","Allow",IF(P65="Block","Block",IF(O$64="Default","Allow","")))))</f>
        <v/>
      </c>
      <c r="P65" s="27"/>
      <c r="Q65" s="25" t="str">
        <f>IF(Q$64="Block All","Block",IF(Q$64="Allow All","Allow",IF(R65="Allow","Allow",IF(R65="Block","Block",IF(Q$64="Default","Allow","")))))</f>
        <v/>
      </c>
      <c r="R65" s="27"/>
    </row>
    <row r="66" spans="2:18" ht="22.5" hidden="1" customHeight="1" x14ac:dyDescent="0.25">
      <c r="B66" s="134" t="s">
        <v>55</v>
      </c>
      <c r="C66" s="134"/>
      <c r="D66" s="134"/>
      <c r="E66" s="134"/>
      <c r="F66" s="134"/>
      <c r="G66" s="25" t="str">
        <f t="shared" si="138"/>
        <v/>
      </c>
      <c r="H66" s="26"/>
      <c r="I66" s="25" t="str">
        <f t="shared" ref="I66:K99" si="139">IF(I$64="Block All","Block",IF(I$64="Allow All","Allow",IF(J66="Allow","Allow",IF(J66="Block","Block",IF(I$64="Default","Allow","")))))</f>
        <v/>
      </c>
      <c r="J66" s="27"/>
      <c r="K66" s="25" t="str">
        <f t="shared" si="139"/>
        <v/>
      </c>
      <c r="L66" s="27"/>
      <c r="M66" s="25" t="str">
        <f t="shared" ref="M66" si="140">IF(M$64="Block All","Block",IF(M$64="Allow All","Allow",IF(N66="Allow","Allow",IF(N66="Block","Block",IF(M$64="Default","Allow","")))))</f>
        <v/>
      </c>
      <c r="N66" s="27"/>
      <c r="O66" s="25" t="str">
        <f t="shared" ref="O66" si="141">IF(O$64="Block All","Block",IF(O$64="Allow All","Allow",IF(P66="Allow","Allow",IF(P66="Block","Block",IF(O$64="Default","Allow","")))))</f>
        <v/>
      </c>
      <c r="P66" s="27"/>
      <c r="Q66" s="25" t="str">
        <f t="shared" ref="Q66" si="142">IF(Q$64="Block All","Block",IF(Q$64="Allow All","Allow",IF(R66="Allow","Allow",IF(R66="Block","Block",IF(Q$64="Default","Allow","")))))</f>
        <v/>
      </c>
      <c r="R66" s="27"/>
    </row>
    <row r="67" spans="2:18" ht="22.5" hidden="1" customHeight="1" x14ac:dyDescent="0.25">
      <c r="B67" s="134" t="s">
        <v>295</v>
      </c>
      <c r="C67" s="134"/>
      <c r="D67" s="134"/>
      <c r="E67" s="134"/>
      <c r="F67" s="134"/>
      <c r="G67" s="25" t="str">
        <f t="shared" si="138"/>
        <v/>
      </c>
      <c r="H67" s="26"/>
      <c r="I67" s="25" t="str">
        <f t="shared" si="139"/>
        <v/>
      </c>
      <c r="J67" s="27"/>
      <c r="K67" s="25" t="str">
        <f t="shared" si="139"/>
        <v/>
      </c>
      <c r="L67" s="27"/>
      <c r="M67" s="25" t="str">
        <f t="shared" ref="M67" si="143">IF(M$64="Block All","Block",IF(M$64="Allow All","Allow",IF(N67="Allow","Allow",IF(N67="Block","Block",IF(M$64="Default","Allow","")))))</f>
        <v/>
      </c>
      <c r="N67" s="27"/>
      <c r="O67" s="25" t="str">
        <f t="shared" ref="O67" si="144">IF(O$64="Block All","Block",IF(O$64="Allow All","Allow",IF(P67="Allow","Allow",IF(P67="Block","Block",IF(O$64="Default","Allow","")))))</f>
        <v/>
      </c>
      <c r="P67" s="27"/>
      <c r="Q67" s="25" t="str">
        <f t="shared" ref="Q67" si="145">IF(Q$64="Block All","Block",IF(Q$64="Allow All","Allow",IF(R67="Allow","Allow",IF(R67="Block","Block",IF(Q$64="Default","Allow","")))))</f>
        <v/>
      </c>
      <c r="R67" s="27"/>
    </row>
    <row r="68" spans="2:18" ht="22.5" hidden="1" customHeight="1" x14ac:dyDescent="0.25">
      <c r="B68" s="134" t="s">
        <v>51</v>
      </c>
      <c r="C68" s="134"/>
      <c r="D68" s="134"/>
      <c r="E68" s="134"/>
      <c r="F68" s="134"/>
      <c r="G68" s="25" t="str">
        <f t="shared" si="138"/>
        <v/>
      </c>
      <c r="H68" s="26"/>
      <c r="I68" s="25" t="str">
        <f t="shared" si="139"/>
        <v/>
      </c>
      <c r="J68" s="27"/>
      <c r="K68" s="25" t="str">
        <f t="shared" si="139"/>
        <v/>
      </c>
      <c r="L68" s="27"/>
      <c r="M68" s="25" t="str">
        <f t="shared" ref="M68" si="146">IF(M$64="Block All","Block",IF(M$64="Allow All","Allow",IF(N68="Allow","Allow",IF(N68="Block","Block",IF(M$64="Default","Allow","")))))</f>
        <v/>
      </c>
      <c r="N68" s="27"/>
      <c r="O68" s="25" t="str">
        <f t="shared" ref="O68" si="147">IF(O$64="Block All","Block",IF(O$64="Allow All","Allow",IF(P68="Allow","Allow",IF(P68="Block","Block",IF(O$64="Default","Allow","")))))</f>
        <v/>
      </c>
      <c r="P68" s="27"/>
      <c r="Q68" s="25" t="str">
        <f t="shared" ref="Q68" si="148">IF(Q$64="Block All","Block",IF(Q$64="Allow All","Allow",IF(R68="Allow","Allow",IF(R68="Block","Block",IF(Q$64="Default","Allow","")))))</f>
        <v/>
      </c>
      <c r="R68" s="27"/>
    </row>
    <row r="69" spans="2:18" ht="22.5" hidden="1" customHeight="1" x14ac:dyDescent="0.25">
      <c r="B69" s="134" t="s">
        <v>77</v>
      </c>
      <c r="C69" s="134"/>
      <c r="D69" s="134"/>
      <c r="E69" s="134"/>
      <c r="F69" s="134"/>
      <c r="G69" s="25" t="str">
        <f t="shared" si="138"/>
        <v/>
      </c>
      <c r="H69" s="26"/>
      <c r="I69" s="25" t="str">
        <f t="shared" si="139"/>
        <v/>
      </c>
      <c r="J69" s="27"/>
      <c r="K69" s="25" t="str">
        <f t="shared" si="139"/>
        <v/>
      </c>
      <c r="L69" s="27"/>
      <c r="M69" s="25" t="str">
        <f t="shared" ref="M69" si="149">IF(M$64="Block All","Block",IF(M$64="Allow All","Allow",IF(N69="Allow","Allow",IF(N69="Block","Block",IF(M$64="Default","Allow","")))))</f>
        <v/>
      </c>
      <c r="N69" s="27"/>
      <c r="O69" s="25" t="str">
        <f t="shared" ref="O69" si="150">IF(O$64="Block All","Block",IF(O$64="Allow All","Allow",IF(P69="Allow","Allow",IF(P69="Block","Block",IF(O$64="Default","Allow","")))))</f>
        <v/>
      </c>
      <c r="P69" s="27"/>
      <c r="Q69" s="25" t="str">
        <f t="shared" ref="Q69" si="151">IF(Q$64="Block All","Block",IF(Q$64="Allow All","Allow",IF(R69="Allow","Allow",IF(R69="Block","Block",IF(Q$64="Default","Allow","")))))</f>
        <v/>
      </c>
      <c r="R69" s="27"/>
    </row>
    <row r="70" spans="2:18" ht="22.5" hidden="1" customHeight="1" x14ac:dyDescent="0.25">
      <c r="B70" s="134" t="s">
        <v>81</v>
      </c>
      <c r="C70" s="134"/>
      <c r="D70" s="134"/>
      <c r="E70" s="134"/>
      <c r="F70" s="134"/>
      <c r="G70" s="25" t="str">
        <f t="shared" si="138"/>
        <v/>
      </c>
      <c r="H70" s="26"/>
      <c r="I70" s="25" t="str">
        <f t="shared" si="139"/>
        <v/>
      </c>
      <c r="J70" s="27"/>
      <c r="K70" s="25" t="str">
        <f t="shared" si="139"/>
        <v/>
      </c>
      <c r="L70" s="27"/>
      <c r="M70" s="25" t="str">
        <f t="shared" ref="M70" si="152">IF(M$64="Block All","Block",IF(M$64="Allow All","Allow",IF(N70="Allow","Allow",IF(N70="Block","Block",IF(M$64="Default","Allow","")))))</f>
        <v/>
      </c>
      <c r="N70" s="27"/>
      <c r="O70" s="25" t="str">
        <f t="shared" ref="O70" si="153">IF(O$64="Block All","Block",IF(O$64="Allow All","Allow",IF(P70="Allow","Allow",IF(P70="Block","Block",IF(O$64="Default","Allow","")))))</f>
        <v/>
      </c>
      <c r="P70" s="27"/>
      <c r="Q70" s="25" t="str">
        <f t="shared" ref="Q70" si="154">IF(Q$64="Block All","Block",IF(Q$64="Allow All","Allow",IF(R70="Allow","Allow",IF(R70="Block","Block",IF(Q$64="Default","Allow","")))))</f>
        <v/>
      </c>
      <c r="R70" s="27"/>
    </row>
    <row r="71" spans="2:18" ht="22.5" hidden="1" customHeight="1" x14ac:dyDescent="0.25">
      <c r="B71" s="134" t="s">
        <v>76</v>
      </c>
      <c r="C71" s="134"/>
      <c r="D71" s="134"/>
      <c r="E71" s="134"/>
      <c r="F71" s="134"/>
      <c r="G71" s="25" t="str">
        <f t="shared" si="138"/>
        <v/>
      </c>
      <c r="H71" s="26"/>
      <c r="I71" s="25" t="str">
        <f t="shared" si="139"/>
        <v/>
      </c>
      <c r="J71" s="27"/>
      <c r="K71" s="25" t="str">
        <f t="shared" si="139"/>
        <v/>
      </c>
      <c r="L71" s="27"/>
      <c r="M71" s="25" t="str">
        <f t="shared" ref="M71" si="155">IF(M$64="Block All","Block",IF(M$64="Allow All","Allow",IF(N71="Allow","Allow",IF(N71="Block","Block",IF(M$64="Default","Allow","")))))</f>
        <v/>
      </c>
      <c r="N71" s="27"/>
      <c r="O71" s="25" t="str">
        <f t="shared" ref="O71" si="156">IF(O$64="Block All","Block",IF(O$64="Allow All","Allow",IF(P71="Allow","Allow",IF(P71="Block","Block",IF(O$64="Default","Allow","")))))</f>
        <v/>
      </c>
      <c r="P71" s="27"/>
      <c r="Q71" s="25" t="str">
        <f t="shared" ref="Q71" si="157">IF(Q$64="Block All","Block",IF(Q$64="Allow All","Allow",IF(R71="Allow","Allow",IF(R71="Block","Block",IF(Q$64="Default","Allow","")))))</f>
        <v/>
      </c>
      <c r="R71" s="27"/>
    </row>
    <row r="72" spans="2:18" ht="22.5" hidden="1" customHeight="1" x14ac:dyDescent="0.25">
      <c r="B72" s="134" t="s">
        <v>82</v>
      </c>
      <c r="C72" s="134"/>
      <c r="D72" s="134"/>
      <c r="E72" s="134"/>
      <c r="F72" s="134"/>
      <c r="G72" s="25" t="str">
        <f t="shared" si="138"/>
        <v/>
      </c>
      <c r="H72" s="26"/>
      <c r="I72" s="25" t="str">
        <f t="shared" si="139"/>
        <v/>
      </c>
      <c r="J72" s="27"/>
      <c r="K72" s="25" t="str">
        <f t="shared" si="139"/>
        <v/>
      </c>
      <c r="L72" s="27"/>
      <c r="M72" s="25" t="str">
        <f t="shared" ref="M72" si="158">IF(M$64="Block All","Block",IF(M$64="Allow All","Allow",IF(N72="Allow","Allow",IF(N72="Block","Block",IF(M$64="Default","Allow","")))))</f>
        <v/>
      </c>
      <c r="N72" s="27"/>
      <c r="O72" s="25" t="str">
        <f t="shared" ref="O72" si="159">IF(O$64="Block All","Block",IF(O$64="Allow All","Allow",IF(P72="Allow","Allow",IF(P72="Block","Block",IF(O$64="Default","Allow","")))))</f>
        <v/>
      </c>
      <c r="P72" s="27"/>
      <c r="Q72" s="25" t="str">
        <f t="shared" ref="Q72" si="160">IF(Q$64="Block All","Block",IF(Q$64="Allow All","Allow",IF(R72="Allow","Allow",IF(R72="Block","Block",IF(Q$64="Default","Allow","")))))</f>
        <v/>
      </c>
      <c r="R72" s="27"/>
    </row>
    <row r="73" spans="2:18" ht="22.5" hidden="1" customHeight="1" x14ac:dyDescent="0.25">
      <c r="B73" s="134" t="s">
        <v>70</v>
      </c>
      <c r="C73" s="134"/>
      <c r="D73" s="134"/>
      <c r="E73" s="134"/>
      <c r="F73" s="134"/>
      <c r="G73" s="25" t="str">
        <f t="shared" si="138"/>
        <v/>
      </c>
      <c r="H73" s="26"/>
      <c r="I73" s="25" t="str">
        <f t="shared" si="139"/>
        <v/>
      </c>
      <c r="J73" s="27"/>
      <c r="K73" s="25" t="str">
        <f t="shared" si="139"/>
        <v/>
      </c>
      <c r="L73" s="27"/>
      <c r="M73" s="25" t="str">
        <f t="shared" ref="M73" si="161">IF(M$64="Block All","Block",IF(M$64="Allow All","Allow",IF(N73="Allow","Allow",IF(N73="Block","Block",IF(M$64="Default","Allow","")))))</f>
        <v/>
      </c>
      <c r="N73" s="27"/>
      <c r="O73" s="25" t="str">
        <f t="shared" ref="O73" si="162">IF(O$64="Block All","Block",IF(O$64="Allow All","Allow",IF(P73="Allow","Allow",IF(P73="Block","Block",IF(O$64="Default","Allow","")))))</f>
        <v/>
      </c>
      <c r="P73" s="27"/>
      <c r="Q73" s="25" t="str">
        <f t="shared" ref="Q73" si="163">IF(Q$64="Block All","Block",IF(Q$64="Allow All","Allow",IF(R73="Allow","Allow",IF(R73="Block","Block",IF(Q$64="Default","Allow","")))))</f>
        <v/>
      </c>
      <c r="R73" s="27"/>
    </row>
    <row r="74" spans="2:18" ht="22.5" hidden="1" customHeight="1" x14ac:dyDescent="0.25">
      <c r="B74" s="134" t="s">
        <v>56</v>
      </c>
      <c r="C74" s="134"/>
      <c r="D74" s="134"/>
      <c r="E74" s="134"/>
      <c r="F74" s="134"/>
      <c r="G74" s="25" t="str">
        <f t="shared" si="138"/>
        <v/>
      </c>
      <c r="H74" s="26"/>
      <c r="I74" s="25" t="str">
        <f t="shared" si="139"/>
        <v/>
      </c>
      <c r="J74" s="27"/>
      <c r="K74" s="25" t="str">
        <f t="shared" si="139"/>
        <v/>
      </c>
      <c r="L74" s="27"/>
      <c r="M74" s="25" t="str">
        <f t="shared" ref="M74" si="164">IF(M$64="Block All","Block",IF(M$64="Allow All","Allow",IF(N74="Allow","Allow",IF(N74="Block","Block",IF(M$64="Default","Allow","")))))</f>
        <v/>
      </c>
      <c r="N74" s="27"/>
      <c r="O74" s="25" t="str">
        <f t="shared" ref="O74" si="165">IF(O$64="Block All","Block",IF(O$64="Allow All","Allow",IF(P74="Allow","Allow",IF(P74="Block","Block",IF(O$64="Default","Allow","")))))</f>
        <v/>
      </c>
      <c r="P74" s="27"/>
      <c r="Q74" s="25" t="str">
        <f t="shared" ref="Q74" si="166">IF(Q$64="Block All","Block",IF(Q$64="Allow All","Allow",IF(R74="Allow","Allow",IF(R74="Block","Block",IF(Q$64="Default","Allow","")))))</f>
        <v/>
      </c>
      <c r="R74" s="27"/>
    </row>
    <row r="75" spans="2:18" ht="22.5" hidden="1" customHeight="1" x14ac:dyDescent="0.25">
      <c r="B75" s="134" t="s">
        <v>54</v>
      </c>
      <c r="C75" s="134"/>
      <c r="D75" s="134"/>
      <c r="E75" s="134"/>
      <c r="F75" s="134"/>
      <c r="G75" s="25" t="str">
        <f t="shared" si="138"/>
        <v/>
      </c>
      <c r="H75" s="26"/>
      <c r="I75" s="25" t="str">
        <f t="shared" si="139"/>
        <v/>
      </c>
      <c r="J75" s="27"/>
      <c r="K75" s="25" t="str">
        <f t="shared" si="139"/>
        <v/>
      </c>
      <c r="L75" s="27"/>
      <c r="M75" s="25" t="str">
        <f t="shared" ref="M75" si="167">IF(M$64="Block All","Block",IF(M$64="Allow All","Allow",IF(N75="Allow","Allow",IF(N75="Block","Block",IF(M$64="Default","Allow","")))))</f>
        <v/>
      </c>
      <c r="N75" s="27"/>
      <c r="O75" s="25" t="str">
        <f t="shared" ref="O75" si="168">IF(O$64="Block All","Block",IF(O$64="Allow All","Allow",IF(P75="Allow","Allow",IF(P75="Block","Block",IF(O$64="Default","Allow","")))))</f>
        <v/>
      </c>
      <c r="P75" s="27"/>
      <c r="Q75" s="25" t="str">
        <f t="shared" ref="Q75" si="169">IF(Q$64="Block All","Block",IF(Q$64="Allow All","Allow",IF(R75="Allow","Allow",IF(R75="Block","Block",IF(Q$64="Default","Allow","")))))</f>
        <v/>
      </c>
      <c r="R75" s="27"/>
    </row>
    <row r="76" spans="2:18" ht="22.5" hidden="1" customHeight="1" x14ac:dyDescent="0.25">
      <c r="B76" s="134" t="s">
        <v>72</v>
      </c>
      <c r="C76" s="134"/>
      <c r="D76" s="134"/>
      <c r="E76" s="134"/>
      <c r="F76" s="134"/>
      <c r="G76" s="25" t="str">
        <f t="shared" si="138"/>
        <v/>
      </c>
      <c r="H76" s="26"/>
      <c r="I76" s="25" t="str">
        <f t="shared" si="139"/>
        <v/>
      </c>
      <c r="J76" s="27"/>
      <c r="K76" s="25" t="str">
        <f t="shared" si="139"/>
        <v/>
      </c>
      <c r="L76" s="27"/>
      <c r="M76" s="25" t="str">
        <f t="shared" ref="M76" si="170">IF(M$64="Block All","Block",IF(M$64="Allow All","Allow",IF(N76="Allow","Allow",IF(N76="Block","Block",IF(M$64="Default","Allow","")))))</f>
        <v/>
      </c>
      <c r="N76" s="27"/>
      <c r="O76" s="25" t="str">
        <f t="shared" ref="O76" si="171">IF(O$64="Block All","Block",IF(O$64="Allow All","Allow",IF(P76="Allow","Allow",IF(P76="Block","Block",IF(O$64="Default","Allow","")))))</f>
        <v/>
      </c>
      <c r="P76" s="27"/>
      <c r="Q76" s="25" t="str">
        <f t="shared" ref="Q76" si="172">IF(Q$64="Block All","Block",IF(Q$64="Allow All","Allow",IF(R76="Allow","Allow",IF(R76="Block","Block",IF(Q$64="Default","Allow","")))))</f>
        <v/>
      </c>
      <c r="R76" s="27"/>
    </row>
    <row r="77" spans="2:18" ht="22.5" hidden="1" customHeight="1" x14ac:dyDescent="0.25">
      <c r="B77" s="134" t="s">
        <v>52</v>
      </c>
      <c r="C77" s="134"/>
      <c r="D77" s="134"/>
      <c r="E77" s="134"/>
      <c r="F77" s="134"/>
      <c r="G77" s="25" t="str">
        <f t="shared" si="138"/>
        <v/>
      </c>
      <c r="H77" s="26"/>
      <c r="I77" s="25" t="str">
        <f t="shared" si="139"/>
        <v/>
      </c>
      <c r="J77" s="27"/>
      <c r="K77" s="25" t="str">
        <f t="shared" si="139"/>
        <v/>
      </c>
      <c r="L77" s="27"/>
      <c r="M77" s="25" t="str">
        <f t="shared" ref="M77" si="173">IF(M$64="Block All","Block",IF(M$64="Allow All","Allow",IF(N77="Allow","Allow",IF(N77="Block","Block",IF(M$64="Default","Allow","")))))</f>
        <v/>
      </c>
      <c r="N77" s="27"/>
      <c r="O77" s="25" t="str">
        <f t="shared" ref="O77" si="174">IF(O$64="Block All","Block",IF(O$64="Allow All","Allow",IF(P77="Allow","Allow",IF(P77="Block","Block",IF(O$64="Default","Allow","")))))</f>
        <v/>
      </c>
      <c r="P77" s="27"/>
      <c r="Q77" s="25" t="str">
        <f t="shared" ref="Q77" si="175">IF(Q$64="Block All","Block",IF(Q$64="Allow All","Allow",IF(R77="Allow","Allow",IF(R77="Block","Block",IF(Q$64="Default","Allow","")))))</f>
        <v/>
      </c>
      <c r="R77" s="27"/>
    </row>
    <row r="78" spans="2:18" ht="22.5" hidden="1" customHeight="1" x14ac:dyDescent="0.25">
      <c r="B78" s="134" t="s">
        <v>64</v>
      </c>
      <c r="C78" s="134"/>
      <c r="D78" s="134"/>
      <c r="E78" s="134"/>
      <c r="F78" s="134"/>
      <c r="G78" s="25" t="str">
        <f t="shared" si="138"/>
        <v/>
      </c>
      <c r="H78" s="26"/>
      <c r="I78" s="25" t="str">
        <f t="shared" si="139"/>
        <v/>
      </c>
      <c r="J78" s="27"/>
      <c r="K78" s="25" t="str">
        <f t="shared" si="139"/>
        <v/>
      </c>
      <c r="L78" s="27"/>
      <c r="M78" s="25" t="str">
        <f t="shared" ref="M78" si="176">IF(M$64="Block All","Block",IF(M$64="Allow All","Allow",IF(N78="Allow","Allow",IF(N78="Block","Block",IF(M$64="Default","Allow","")))))</f>
        <v/>
      </c>
      <c r="N78" s="27"/>
      <c r="O78" s="25" t="str">
        <f t="shared" ref="O78" si="177">IF(O$64="Block All","Block",IF(O$64="Allow All","Allow",IF(P78="Allow","Allow",IF(P78="Block","Block",IF(O$64="Default","Allow","")))))</f>
        <v/>
      </c>
      <c r="P78" s="27"/>
      <c r="Q78" s="25" t="str">
        <f t="shared" ref="Q78" si="178">IF(Q$64="Block All","Block",IF(Q$64="Allow All","Allow",IF(R78="Allow","Allow",IF(R78="Block","Block",IF(Q$64="Default","Allow","")))))</f>
        <v/>
      </c>
      <c r="R78" s="27"/>
    </row>
    <row r="79" spans="2:18" ht="22.5" hidden="1" customHeight="1" x14ac:dyDescent="0.25">
      <c r="B79" s="134" t="s">
        <v>57</v>
      </c>
      <c r="C79" s="134"/>
      <c r="D79" s="134"/>
      <c r="E79" s="134"/>
      <c r="F79" s="134"/>
      <c r="G79" s="25" t="str">
        <f t="shared" si="138"/>
        <v/>
      </c>
      <c r="H79" s="26"/>
      <c r="I79" s="25" t="str">
        <f t="shared" si="139"/>
        <v/>
      </c>
      <c r="J79" s="27"/>
      <c r="K79" s="25" t="str">
        <f t="shared" si="139"/>
        <v/>
      </c>
      <c r="L79" s="27"/>
      <c r="M79" s="25" t="str">
        <f t="shared" ref="M79" si="179">IF(M$64="Block All","Block",IF(M$64="Allow All","Allow",IF(N79="Allow","Allow",IF(N79="Block","Block",IF(M$64="Default","Allow","")))))</f>
        <v/>
      </c>
      <c r="N79" s="27"/>
      <c r="O79" s="25" t="str">
        <f t="shared" ref="O79" si="180">IF(O$64="Block All","Block",IF(O$64="Allow All","Allow",IF(P79="Allow","Allow",IF(P79="Block","Block",IF(O$64="Default","Allow","")))))</f>
        <v/>
      </c>
      <c r="P79" s="27"/>
      <c r="Q79" s="25" t="str">
        <f t="shared" ref="Q79" si="181">IF(Q$64="Block All","Block",IF(Q$64="Allow All","Allow",IF(R79="Allow","Allow",IF(R79="Block","Block",IF(Q$64="Default","Allow","")))))</f>
        <v/>
      </c>
      <c r="R79" s="27"/>
    </row>
    <row r="80" spans="2:18" ht="22.5" hidden="1" customHeight="1" x14ac:dyDescent="0.25">
      <c r="B80" s="134" t="s">
        <v>74</v>
      </c>
      <c r="C80" s="134"/>
      <c r="D80" s="134"/>
      <c r="E80" s="134"/>
      <c r="F80" s="134"/>
      <c r="G80" s="25" t="str">
        <f t="shared" si="138"/>
        <v/>
      </c>
      <c r="H80" s="26"/>
      <c r="I80" s="25" t="str">
        <f t="shared" si="139"/>
        <v/>
      </c>
      <c r="J80" s="27"/>
      <c r="K80" s="25" t="str">
        <f t="shared" si="139"/>
        <v/>
      </c>
      <c r="L80" s="27"/>
      <c r="M80" s="25" t="str">
        <f t="shared" ref="M80" si="182">IF(M$64="Block All","Block",IF(M$64="Allow All","Allow",IF(N80="Allow","Allow",IF(N80="Block","Block",IF(M$64="Default","Allow","")))))</f>
        <v/>
      </c>
      <c r="N80" s="27"/>
      <c r="O80" s="25" t="str">
        <f t="shared" ref="O80" si="183">IF(O$64="Block All","Block",IF(O$64="Allow All","Allow",IF(P80="Allow","Allow",IF(P80="Block","Block",IF(O$64="Default","Allow","")))))</f>
        <v/>
      </c>
      <c r="P80" s="27"/>
      <c r="Q80" s="25" t="str">
        <f t="shared" ref="Q80" si="184">IF(Q$64="Block All","Block",IF(Q$64="Allow All","Allow",IF(R80="Allow","Allow",IF(R80="Block","Block",IF(Q$64="Default","Allow","")))))</f>
        <v/>
      </c>
      <c r="R80" s="27"/>
    </row>
    <row r="81" spans="2:18" ht="22.5" hidden="1" customHeight="1" x14ac:dyDescent="0.25">
      <c r="B81" s="134" t="s">
        <v>58</v>
      </c>
      <c r="C81" s="134"/>
      <c r="D81" s="134"/>
      <c r="E81" s="134"/>
      <c r="F81" s="134"/>
      <c r="G81" s="25" t="str">
        <f t="shared" si="138"/>
        <v/>
      </c>
      <c r="H81" s="26"/>
      <c r="I81" s="25" t="str">
        <f t="shared" si="139"/>
        <v/>
      </c>
      <c r="J81" s="27"/>
      <c r="K81" s="25" t="str">
        <f t="shared" si="139"/>
        <v/>
      </c>
      <c r="L81" s="27"/>
      <c r="M81" s="25" t="str">
        <f t="shared" ref="M81" si="185">IF(M$64="Block All","Block",IF(M$64="Allow All","Allow",IF(N81="Allow","Allow",IF(N81="Block","Block",IF(M$64="Default","Allow","")))))</f>
        <v/>
      </c>
      <c r="N81" s="27"/>
      <c r="O81" s="25" t="str">
        <f t="shared" ref="O81" si="186">IF(O$64="Block All","Block",IF(O$64="Allow All","Allow",IF(P81="Allow","Allow",IF(P81="Block","Block",IF(O$64="Default","Allow","")))))</f>
        <v/>
      </c>
      <c r="P81" s="27"/>
      <c r="Q81" s="25" t="str">
        <f t="shared" ref="Q81" si="187">IF(Q$64="Block All","Block",IF(Q$64="Allow All","Allow",IF(R81="Allow","Allow",IF(R81="Block","Block",IF(Q$64="Default","Allow","")))))</f>
        <v/>
      </c>
      <c r="R81" s="27"/>
    </row>
    <row r="82" spans="2:18" ht="22.5" hidden="1" customHeight="1" x14ac:dyDescent="0.25">
      <c r="B82" s="134" t="s">
        <v>71</v>
      </c>
      <c r="C82" s="134"/>
      <c r="D82" s="134"/>
      <c r="E82" s="134"/>
      <c r="F82" s="134"/>
      <c r="G82" s="25" t="str">
        <f t="shared" si="138"/>
        <v/>
      </c>
      <c r="H82" s="26"/>
      <c r="I82" s="25" t="str">
        <f t="shared" si="139"/>
        <v/>
      </c>
      <c r="J82" s="27"/>
      <c r="K82" s="25" t="str">
        <f t="shared" si="139"/>
        <v/>
      </c>
      <c r="L82" s="27"/>
      <c r="M82" s="25" t="str">
        <f t="shared" ref="M82" si="188">IF(M$64="Block All","Block",IF(M$64="Allow All","Allow",IF(N82="Allow","Allow",IF(N82="Block","Block",IF(M$64="Default","Allow","")))))</f>
        <v/>
      </c>
      <c r="N82" s="27"/>
      <c r="O82" s="25" t="str">
        <f t="shared" ref="O82" si="189">IF(O$64="Block All","Block",IF(O$64="Allow All","Allow",IF(P82="Allow","Allow",IF(P82="Block","Block",IF(O$64="Default","Allow","")))))</f>
        <v/>
      </c>
      <c r="P82" s="27"/>
      <c r="Q82" s="25" t="str">
        <f t="shared" ref="Q82" si="190">IF(Q$64="Block All","Block",IF(Q$64="Allow All","Allow",IF(R82="Allow","Allow",IF(R82="Block","Block",IF(Q$64="Default","Allow","")))))</f>
        <v/>
      </c>
      <c r="R82" s="27"/>
    </row>
    <row r="83" spans="2:18" ht="22.5" hidden="1" customHeight="1" x14ac:dyDescent="0.25">
      <c r="B83" s="134" t="s">
        <v>59</v>
      </c>
      <c r="C83" s="134"/>
      <c r="D83" s="134"/>
      <c r="E83" s="134"/>
      <c r="F83" s="134"/>
      <c r="G83" s="25" t="str">
        <f t="shared" si="138"/>
        <v/>
      </c>
      <c r="H83" s="26"/>
      <c r="I83" s="25" t="str">
        <f t="shared" si="139"/>
        <v/>
      </c>
      <c r="J83" s="27"/>
      <c r="K83" s="25" t="str">
        <f t="shared" si="139"/>
        <v/>
      </c>
      <c r="L83" s="27"/>
      <c r="M83" s="25" t="str">
        <f t="shared" ref="M83" si="191">IF(M$64="Block All","Block",IF(M$64="Allow All","Allow",IF(N83="Allow","Allow",IF(N83="Block","Block",IF(M$64="Default","Allow","")))))</f>
        <v/>
      </c>
      <c r="N83" s="27"/>
      <c r="O83" s="25" t="str">
        <f t="shared" ref="O83" si="192">IF(O$64="Block All","Block",IF(O$64="Allow All","Allow",IF(P83="Allow","Allow",IF(P83="Block","Block",IF(O$64="Default","Allow","")))))</f>
        <v/>
      </c>
      <c r="P83" s="27"/>
      <c r="Q83" s="25" t="str">
        <f t="shared" ref="Q83" si="193">IF(Q$64="Block All","Block",IF(Q$64="Allow All","Allow",IF(R83="Allow","Allow",IF(R83="Block","Block",IF(Q$64="Default","Allow","")))))</f>
        <v/>
      </c>
      <c r="R83" s="27"/>
    </row>
    <row r="84" spans="2:18" ht="22.5" hidden="1" customHeight="1" x14ac:dyDescent="0.25">
      <c r="B84" s="134" t="s">
        <v>60</v>
      </c>
      <c r="C84" s="134"/>
      <c r="D84" s="134"/>
      <c r="E84" s="134"/>
      <c r="F84" s="134"/>
      <c r="G84" s="25" t="str">
        <f t="shared" si="138"/>
        <v/>
      </c>
      <c r="H84" s="26"/>
      <c r="I84" s="25" t="str">
        <f t="shared" si="139"/>
        <v/>
      </c>
      <c r="J84" s="27"/>
      <c r="K84" s="25" t="str">
        <f t="shared" si="139"/>
        <v/>
      </c>
      <c r="L84" s="27"/>
      <c r="M84" s="25" t="str">
        <f t="shared" ref="M84" si="194">IF(M$64="Block All","Block",IF(M$64="Allow All","Allow",IF(N84="Allow","Allow",IF(N84="Block","Block",IF(M$64="Default","Allow","")))))</f>
        <v/>
      </c>
      <c r="N84" s="27"/>
      <c r="O84" s="25" t="str">
        <f t="shared" ref="O84" si="195">IF(O$64="Block All","Block",IF(O$64="Allow All","Allow",IF(P84="Allow","Allow",IF(P84="Block","Block",IF(O$64="Default","Allow","")))))</f>
        <v/>
      </c>
      <c r="P84" s="27"/>
      <c r="Q84" s="25" t="str">
        <f t="shared" ref="Q84" si="196">IF(Q$64="Block All","Block",IF(Q$64="Allow All","Allow",IF(R84="Allow","Allow",IF(R84="Block","Block",IF(Q$64="Default","Allow","")))))</f>
        <v/>
      </c>
      <c r="R84" s="27"/>
    </row>
    <row r="85" spans="2:18" ht="22.5" hidden="1" customHeight="1" x14ac:dyDescent="0.25">
      <c r="B85" s="134" t="s">
        <v>75</v>
      </c>
      <c r="C85" s="134"/>
      <c r="D85" s="134"/>
      <c r="E85" s="134"/>
      <c r="F85" s="134"/>
      <c r="G85" s="25" t="str">
        <f t="shared" si="138"/>
        <v/>
      </c>
      <c r="H85" s="26"/>
      <c r="I85" s="25" t="str">
        <f t="shared" si="139"/>
        <v/>
      </c>
      <c r="J85" s="27"/>
      <c r="K85" s="25" t="str">
        <f t="shared" si="139"/>
        <v/>
      </c>
      <c r="L85" s="27"/>
      <c r="M85" s="25" t="str">
        <f t="shared" ref="M85" si="197">IF(M$64="Block All","Block",IF(M$64="Allow All","Allow",IF(N85="Allow","Allow",IF(N85="Block","Block",IF(M$64="Default","Allow","")))))</f>
        <v/>
      </c>
      <c r="N85" s="27"/>
      <c r="O85" s="25" t="str">
        <f t="shared" ref="O85" si="198">IF(O$64="Block All","Block",IF(O$64="Allow All","Allow",IF(P85="Allow","Allow",IF(P85="Block","Block",IF(O$64="Default","Allow","")))))</f>
        <v/>
      </c>
      <c r="P85" s="27"/>
      <c r="Q85" s="25" t="str">
        <f t="shared" ref="Q85" si="199">IF(Q$64="Block All","Block",IF(Q$64="Allow All","Allow",IF(R85="Allow","Allow",IF(R85="Block","Block",IF(Q$64="Default","Allow","")))))</f>
        <v/>
      </c>
      <c r="R85" s="27"/>
    </row>
    <row r="86" spans="2:18" ht="22.5" hidden="1" customHeight="1" x14ac:dyDescent="0.25">
      <c r="B86" s="134" t="s">
        <v>83</v>
      </c>
      <c r="C86" s="134"/>
      <c r="D86" s="134"/>
      <c r="E86" s="134"/>
      <c r="F86" s="134"/>
      <c r="G86" s="25" t="str">
        <f t="shared" si="138"/>
        <v/>
      </c>
      <c r="H86" s="26"/>
      <c r="I86" s="25" t="str">
        <f t="shared" si="139"/>
        <v/>
      </c>
      <c r="J86" s="27"/>
      <c r="K86" s="25" t="str">
        <f t="shared" si="139"/>
        <v/>
      </c>
      <c r="L86" s="27"/>
      <c r="M86" s="25" t="str">
        <f t="shared" ref="M86" si="200">IF(M$64="Block All","Block",IF(M$64="Allow All","Allow",IF(N86="Allow","Allow",IF(N86="Block","Block",IF(M$64="Default","Allow","")))))</f>
        <v/>
      </c>
      <c r="N86" s="27"/>
      <c r="O86" s="25" t="str">
        <f t="shared" ref="O86" si="201">IF(O$64="Block All","Block",IF(O$64="Allow All","Allow",IF(P86="Allow","Allow",IF(P86="Block","Block",IF(O$64="Default","Allow","")))))</f>
        <v/>
      </c>
      <c r="P86" s="27"/>
      <c r="Q86" s="25" t="str">
        <f t="shared" ref="Q86" si="202">IF(Q$64="Block All","Block",IF(Q$64="Allow All","Allow",IF(R86="Allow","Allow",IF(R86="Block","Block",IF(Q$64="Default","Allow","")))))</f>
        <v/>
      </c>
      <c r="R86" s="27"/>
    </row>
    <row r="87" spans="2:18" ht="22.5" hidden="1" customHeight="1" x14ac:dyDescent="0.25">
      <c r="B87" s="134" t="s">
        <v>69</v>
      </c>
      <c r="C87" s="134"/>
      <c r="D87" s="134"/>
      <c r="E87" s="134"/>
      <c r="F87" s="134"/>
      <c r="G87" s="25" t="str">
        <f t="shared" si="138"/>
        <v/>
      </c>
      <c r="H87" s="26"/>
      <c r="I87" s="25" t="str">
        <f t="shared" si="139"/>
        <v/>
      </c>
      <c r="J87" s="27"/>
      <c r="K87" s="25" t="str">
        <f t="shared" si="139"/>
        <v/>
      </c>
      <c r="L87" s="27"/>
      <c r="M87" s="25" t="str">
        <f t="shared" ref="M87" si="203">IF(M$64="Block All","Block",IF(M$64="Allow All","Allow",IF(N87="Allow","Allow",IF(N87="Block","Block",IF(M$64="Default","Allow","")))))</f>
        <v/>
      </c>
      <c r="N87" s="27"/>
      <c r="O87" s="25" t="str">
        <f t="shared" ref="O87" si="204">IF(O$64="Block All","Block",IF(O$64="Allow All","Allow",IF(P87="Allow","Allow",IF(P87="Block","Block",IF(O$64="Default","Allow","")))))</f>
        <v/>
      </c>
      <c r="P87" s="27"/>
      <c r="Q87" s="25" t="str">
        <f t="shared" ref="Q87" si="205">IF(Q$64="Block All","Block",IF(Q$64="Allow All","Allow",IF(R87="Allow","Allow",IF(R87="Block","Block",IF(Q$64="Default","Allow","")))))</f>
        <v/>
      </c>
      <c r="R87" s="27"/>
    </row>
    <row r="88" spans="2:18" ht="22.5" hidden="1" customHeight="1" x14ac:dyDescent="0.25">
      <c r="B88" s="134" t="s">
        <v>80</v>
      </c>
      <c r="C88" s="134"/>
      <c r="D88" s="134"/>
      <c r="E88" s="134"/>
      <c r="F88" s="134"/>
      <c r="G88" s="25" t="str">
        <f t="shared" si="138"/>
        <v/>
      </c>
      <c r="H88" s="26"/>
      <c r="I88" s="25" t="str">
        <f t="shared" si="139"/>
        <v/>
      </c>
      <c r="J88" s="27"/>
      <c r="K88" s="25" t="str">
        <f t="shared" si="139"/>
        <v/>
      </c>
      <c r="L88" s="27"/>
      <c r="M88" s="25" t="str">
        <f t="shared" ref="M88" si="206">IF(M$64="Block All","Block",IF(M$64="Allow All","Allow",IF(N88="Allow","Allow",IF(N88="Block","Block",IF(M$64="Default","Allow","")))))</f>
        <v/>
      </c>
      <c r="N88" s="27"/>
      <c r="O88" s="25" t="str">
        <f t="shared" ref="O88" si="207">IF(O$64="Block All","Block",IF(O$64="Allow All","Allow",IF(P88="Allow","Allow",IF(P88="Block","Block",IF(O$64="Default","Allow","")))))</f>
        <v/>
      </c>
      <c r="P88" s="27"/>
      <c r="Q88" s="25" t="str">
        <f t="shared" ref="Q88" si="208">IF(Q$64="Block All","Block",IF(Q$64="Allow All","Allow",IF(R88="Allow","Allow",IF(R88="Block","Block",IF(Q$64="Default","Allow","")))))</f>
        <v/>
      </c>
      <c r="R88" s="27"/>
    </row>
    <row r="89" spans="2:18" ht="22.5" hidden="1" customHeight="1" x14ac:dyDescent="0.25">
      <c r="B89" s="134" t="s">
        <v>62</v>
      </c>
      <c r="C89" s="134"/>
      <c r="D89" s="134"/>
      <c r="E89" s="134"/>
      <c r="F89" s="134"/>
      <c r="G89" s="25" t="str">
        <f t="shared" si="138"/>
        <v/>
      </c>
      <c r="H89" s="26"/>
      <c r="I89" s="25" t="str">
        <f t="shared" si="139"/>
        <v/>
      </c>
      <c r="J89" s="27"/>
      <c r="K89" s="25" t="str">
        <f t="shared" si="139"/>
        <v/>
      </c>
      <c r="L89" s="27"/>
      <c r="M89" s="25" t="str">
        <f t="shared" ref="M89" si="209">IF(M$64="Block All","Block",IF(M$64="Allow All","Allow",IF(N89="Allow","Allow",IF(N89="Block","Block",IF(M$64="Default","Allow","")))))</f>
        <v/>
      </c>
      <c r="N89" s="27"/>
      <c r="O89" s="25" t="str">
        <f t="shared" ref="O89" si="210">IF(O$64="Block All","Block",IF(O$64="Allow All","Allow",IF(P89="Allow","Allow",IF(P89="Block","Block",IF(O$64="Default","Allow","")))))</f>
        <v/>
      </c>
      <c r="P89" s="27"/>
      <c r="Q89" s="25" t="str">
        <f t="shared" ref="Q89" si="211">IF(Q$64="Block All","Block",IF(Q$64="Allow All","Allow",IF(R89="Allow","Allow",IF(R89="Block","Block",IF(Q$64="Default","Allow","")))))</f>
        <v/>
      </c>
      <c r="R89" s="27"/>
    </row>
    <row r="90" spans="2:18" ht="22.5" hidden="1" customHeight="1" x14ac:dyDescent="0.25">
      <c r="B90" s="134" t="s">
        <v>78</v>
      </c>
      <c r="C90" s="134"/>
      <c r="D90" s="134"/>
      <c r="E90" s="134"/>
      <c r="F90" s="134"/>
      <c r="G90" s="25" t="str">
        <f t="shared" si="138"/>
        <v/>
      </c>
      <c r="H90" s="26"/>
      <c r="I90" s="25" t="str">
        <f t="shared" si="139"/>
        <v/>
      </c>
      <c r="J90" s="27"/>
      <c r="K90" s="25" t="str">
        <f t="shared" si="139"/>
        <v/>
      </c>
      <c r="L90" s="27"/>
      <c r="M90" s="25" t="str">
        <f t="shared" ref="M90" si="212">IF(M$64="Block All","Block",IF(M$64="Allow All","Allow",IF(N90="Allow","Allow",IF(N90="Block","Block",IF(M$64="Default","Allow","")))))</f>
        <v/>
      </c>
      <c r="N90" s="27"/>
      <c r="O90" s="25" t="str">
        <f t="shared" ref="O90" si="213">IF(O$64="Block All","Block",IF(O$64="Allow All","Allow",IF(P90="Allow","Allow",IF(P90="Block","Block",IF(O$64="Default","Allow","")))))</f>
        <v/>
      </c>
      <c r="P90" s="27"/>
      <c r="Q90" s="25" t="str">
        <f t="shared" ref="Q90" si="214">IF(Q$64="Block All","Block",IF(Q$64="Allow All","Allow",IF(R90="Allow","Allow",IF(R90="Block","Block",IF(Q$64="Default","Allow","")))))</f>
        <v/>
      </c>
      <c r="R90" s="27"/>
    </row>
    <row r="91" spans="2:18" ht="22.5" hidden="1" customHeight="1" x14ac:dyDescent="0.25">
      <c r="B91" s="134" t="s">
        <v>63</v>
      </c>
      <c r="C91" s="134"/>
      <c r="D91" s="134"/>
      <c r="E91" s="134"/>
      <c r="F91" s="134"/>
      <c r="G91" s="25" t="str">
        <f t="shared" si="138"/>
        <v/>
      </c>
      <c r="H91" s="26"/>
      <c r="I91" s="25" t="str">
        <f t="shared" si="139"/>
        <v/>
      </c>
      <c r="J91" s="27"/>
      <c r="K91" s="25" t="str">
        <f t="shared" si="139"/>
        <v/>
      </c>
      <c r="L91" s="27"/>
      <c r="M91" s="25" t="str">
        <f t="shared" ref="M91" si="215">IF(M$64="Block All","Block",IF(M$64="Allow All","Allow",IF(N91="Allow","Allow",IF(N91="Block","Block",IF(M$64="Default","Allow","")))))</f>
        <v/>
      </c>
      <c r="N91" s="27"/>
      <c r="O91" s="25" t="str">
        <f t="shared" ref="O91" si="216">IF(O$64="Block All","Block",IF(O$64="Allow All","Allow",IF(P91="Allow","Allow",IF(P91="Block","Block",IF(O$64="Default","Allow","")))))</f>
        <v/>
      </c>
      <c r="P91" s="27"/>
      <c r="Q91" s="25" t="str">
        <f t="shared" ref="Q91" si="217">IF(Q$64="Block All","Block",IF(Q$64="Allow All","Allow",IF(R91="Allow","Allow",IF(R91="Block","Block",IF(Q$64="Default","Allow","")))))</f>
        <v/>
      </c>
      <c r="R91" s="27"/>
    </row>
    <row r="92" spans="2:18" ht="22.5" hidden="1" customHeight="1" x14ac:dyDescent="0.25">
      <c r="B92" s="134" t="s">
        <v>79</v>
      </c>
      <c r="C92" s="134"/>
      <c r="D92" s="134"/>
      <c r="E92" s="134"/>
      <c r="F92" s="134"/>
      <c r="G92" s="25" t="str">
        <f t="shared" si="138"/>
        <v/>
      </c>
      <c r="H92" s="26"/>
      <c r="I92" s="25" t="str">
        <f t="shared" si="139"/>
        <v/>
      </c>
      <c r="J92" s="27"/>
      <c r="K92" s="25" t="str">
        <f t="shared" si="139"/>
        <v/>
      </c>
      <c r="L92" s="27"/>
      <c r="M92" s="25" t="str">
        <f t="shared" ref="M92" si="218">IF(M$64="Block All","Block",IF(M$64="Allow All","Allow",IF(N92="Allow","Allow",IF(N92="Block","Block",IF(M$64="Default","Allow","")))))</f>
        <v/>
      </c>
      <c r="N92" s="27"/>
      <c r="O92" s="25" t="str">
        <f t="shared" ref="O92" si="219">IF(O$64="Block All","Block",IF(O$64="Allow All","Allow",IF(P92="Allow","Allow",IF(P92="Block","Block",IF(O$64="Default","Allow","")))))</f>
        <v/>
      </c>
      <c r="P92" s="27"/>
      <c r="Q92" s="25" t="str">
        <f t="shared" ref="Q92" si="220">IF(Q$64="Block All","Block",IF(Q$64="Allow All","Allow",IF(R92="Allow","Allow",IF(R92="Block","Block",IF(Q$64="Default","Allow","")))))</f>
        <v/>
      </c>
      <c r="R92" s="27"/>
    </row>
    <row r="93" spans="2:18" ht="22.5" hidden="1" customHeight="1" x14ac:dyDescent="0.25">
      <c r="B93" s="134" t="s">
        <v>296</v>
      </c>
      <c r="C93" s="134"/>
      <c r="D93" s="134"/>
      <c r="E93" s="134"/>
      <c r="F93" s="134"/>
      <c r="G93" s="25" t="str">
        <f t="shared" si="138"/>
        <v/>
      </c>
      <c r="H93" s="26"/>
      <c r="I93" s="25" t="str">
        <f t="shared" si="139"/>
        <v/>
      </c>
      <c r="J93" s="27"/>
      <c r="K93" s="25" t="str">
        <f t="shared" si="139"/>
        <v/>
      </c>
      <c r="L93" s="27"/>
      <c r="M93" s="25" t="str">
        <f t="shared" ref="M93" si="221">IF(M$64="Block All","Block",IF(M$64="Allow All","Allow",IF(N93="Allow","Allow",IF(N93="Block","Block",IF(M$64="Default","Allow","")))))</f>
        <v/>
      </c>
      <c r="N93" s="27"/>
      <c r="O93" s="25" t="str">
        <f t="shared" ref="O93" si="222">IF(O$64="Block All","Block",IF(O$64="Allow All","Allow",IF(P93="Allow","Allow",IF(P93="Block","Block",IF(O$64="Default","Allow","")))))</f>
        <v/>
      </c>
      <c r="P93" s="27"/>
      <c r="Q93" s="25" t="str">
        <f t="shared" ref="Q93" si="223">IF(Q$64="Block All","Block",IF(Q$64="Allow All","Allow",IF(R93="Allow","Allow",IF(R93="Block","Block",IF(Q$64="Default","Allow","")))))</f>
        <v/>
      </c>
      <c r="R93" s="27"/>
    </row>
    <row r="94" spans="2:18" ht="22.5" hidden="1" customHeight="1" x14ac:dyDescent="0.25">
      <c r="B94" s="134" t="s">
        <v>61</v>
      </c>
      <c r="C94" s="134"/>
      <c r="D94" s="134"/>
      <c r="E94" s="134"/>
      <c r="F94" s="134"/>
      <c r="G94" s="25" t="str">
        <f t="shared" si="138"/>
        <v/>
      </c>
      <c r="H94" s="26"/>
      <c r="I94" s="25" t="str">
        <f t="shared" si="139"/>
        <v/>
      </c>
      <c r="J94" s="27"/>
      <c r="K94" s="25" t="str">
        <f t="shared" si="139"/>
        <v/>
      </c>
      <c r="L94" s="27"/>
      <c r="M94" s="25" t="str">
        <f t="shared" ref="M94" si="224">IF(M$64="Block All","Block",IF(M$64="Allow All","Allow",IF(N94="Allow","Allow",IF(N94="Block","Block",IF(M$64="Default","Allow","")))))</f>
        <v/>
      </c>
      <c r="N94" s="27"/>
      <c r="O94" s="25" t="str">
        <f t="shared" ref="O94" si="225">IF(O$64="Block All","Block",IF(O$64="Allow All","Allow",IF(P94="Allow","Allow",IF(P94="Block","Block",IF(O$64="Default","Allow","")))))</f>
        <v/>
      </c>
      <c r="P94" s="27"/>
      <c r="Q94" s="25" t="str">
        <f t="shared" ref="Q94" si="226">IF(Q$64="Block All","Block",IF(Q$64="Allow All","Allow",IF(R94="Allow","Allow",IF(R94="Block","Block",IF(Q$64="Default","Allow","")))))</f>
        <v/>
      </c>
      <c r="R94" s="27"/>
    </row>
    <row r="95" spans="2:18" ht="22.5" hidden="1" customHeight="1" x14ac:dyDescent="0.25">
      <c r="B95" s="134" t="s">
        <v>66</v>
      </c>
      <c r="C95" s="134"/>
      <c r="D95" s="134"/>
      <c r="E95" s="134"/>
      <c r="F95" s="134"/>
      <c r="G95" s="25" t="str">
        <f t="shared" si="138"/>
        <v/>
      </c>
      <c r="H95" s="26"/>
      <c r="I95" s="25" t="str">
        <f t="shared" si="139"/>
        <v/>
      </c>
      <c r="J95" s="27"/>
      <c r="K95" s="25" t="str">
        <f t="shared" si="139"/>
        <v/>
      </c>
      <c r="L95" s="27"/>
      <c r="M95" s="25" t="str">
        <f t="shared" ref="M95" si="227">IF(M$64="Block All","Block",IF(M$64="Allow All","Allow",IF(N95="Allow","Allow",IF(N95="Block","Block",IF(M$64="Default","Allow","")))))</f>
        <v/>
      </c>
      <c r="N95" s="27"/>
      <c r="O95" s="25" t="str">
        <f t="shared" ref="O95" si="228">IF(O$64="Block All","Block",IF(O$64="Allow All","Allow",IF(P95="Allow","Allow",IF(P95="Block","Block",IF(O$64="Default","Allow","")))))</f>
        <v/>
      </c>
      <c r="P95" s="27"/>
      <c r="Q95" s="25" t="str">
        <f t="shared" ref="Q95" si="229">IF(Q$64="Block All","Block",IF(Q$64="Allow All","Allow",IF(R95="Allow","Allow",IF(R95="Block","Block",IF(Q$64="Default","Allow","")))))</f>
        <v/>
      </c>
      <c r="R95" s="27"/>
    </row>
    <row r="96" spans="2:18" ht="22.5" hidden="1" customHeight="1" x14ac:dyDescent="0.25">
      <c r="B96" s="134" t="s">
        <v>67</v>
      </c>
      <c r="C96" s="134"/>
      <c r="D96" s="134"/>
      <c r="E96" s="134"/>
      <c r="F96" s="134"/>
      <c r="G96" s="25" t="str">
        <f t="shared" si="138"/>
        <v/>
      </c>
      <c r="H96" s="26"/>
      <c r="I96" s="25" t="str">
        <f t="shared" si="139"/>
        <v/>
      </c>
      <c r="J96" s="27"/>
      <c r="K96" s="25" t="str">
        <f t="shared" si="139"/>
        <v/>
      </c>
      <c r="L96" s="27"/>
      <c r="M96" s="25" t="str">
        <f t="shared" ref="M96" si="230">IF(M$64="Block All","Block",IF(M$64="Allow All","Allow",IF(N96="Allow","Allow",IF(N96="Block","Block",IF(M$64="Default","Allow","")))))</f>
        <v/>
      </c>
      <c r="N96" s="27"/>
      <c r="O96" s="25" t="str">
        <f t="shared" ref="O96" si="231">IF(O$64="Block All","Block",IF(O$64="Allow All","Allow",IF(P96="Allow","Allow",IF(P96="Block","Block",IF(O$64="Default","Allow","")))))</f>
        <v/>
      </c>
      <c r="P96" s="27"/>
      <c r="Q96" s="25" t="str">
        <f t="shared" ref="Q96" si="232">IF(Q$64="Block All","Block",IF(Q$64="Allow All","Allow",IF(R96="Allow","Allow",IF(R96="Block","Block",IF(Q$64="Default","Allow","")))))</f>
        <v/>
      </c>
      <c r="R96" s="27"/>
    </row>
    <row r="97" spans="2:18" ht="22.5" hidden="1" customHeight="1" x14ac:dyDescent="0.25">
      <c r="B97" s="134" t="s">
        <v>68</v>
      </c>
      <c r="C97" s="134"/>
      <c r="D97" s="134"/>
      <c r="E97" s="134"/>
      <c r="F97" s="134"/>
      <c r="G97" s="25" t="str">
        <f t="shared" ref="G97" si="233">IF(G$64="Bloquear Todo","Bloquear",IF(G$64="Permitir Todo","Permitir",IF(H97="Permitir","Permitir",IF(H97="Bloquear","Bloquear",""))))</f>
        <v/>
      </c>
      <c r="H97" s="26"/>
      <c r="I97" s="25" t="str">
        <f t="shared" si="139"/>
        <v/>
      </c>
      <c r="J97" s="27"/>
      <c r="K97" s="25" t="str">
        <f t="shared" si="139"/>
        <v/>
      </c>
      <c r="L97" s="27"/>
      <c r="M97" s="25" t="str">
        <f t="shared" ref="M97" si="234">IF(M$64="Block All","Block",IF(M$64="Allow All","Allow",IF(N97="Allow","Allow",IF(N97="Block","Block",IF(M$64="Default","Allow","")))))</f>
        <v/>
      </c>
      <c r="N97" s="27"/>
      <c r="O97" s="25" t="str">
        <f t="shared" ref="O97" si="235">IF(O$64="Block All","Block",IF(O$64="Allow All","Allow",IF(P97="Allow","Allow",IF(P97="Block","Block",IF(O$64="Default","Allow","")))))</f>
        <v/>
      </c>
      <c r="P97" s="27"/>
      <c r="Q97" s="25" t="str">
        <f t="shared" ref="Q97" si="236">IF(Q$64="Block All","Block",IF(Q$64="Allow All","Allow",IF(R97="Allow","Allow",IF(R97="Block","Block",IF(Q$64="Default","Allow","")))))</f>
        <v/>
      </c>
      <c r="R97" s="27"/>
    </row>
    <row r="98" spans="2:18" ht="22.5" hidden="1" customHeight="1" x14ac:dyDescent="0.25">
      <c r="B98" s="134" t="s">
        <v>73</v>
      </c>
      <c r="C98" s="134"/>
      <c r="D98" s="134"/>
      <c r="E98" s="134"/>
      <c r="F98" s="134"/>
      <c r="G98" s="25" t="str">
        <f t="shared" si="138"/>
        <v/>
      </c>
      <c r="H98" s="26"/>
      <c r="I98" s="25" t="str">
        <f t="shared" si="139"/>
        <v/>
      </c>
      <c r="J98" s="27"/>
      <c r="K98" s="25" t="str">
        <f t="shared" si="139"/>
        <v/>
      </c>
      <c r="L98" s="27"/>
      <c r="M98" s="25" t="str">
        <f t="shared" ref="M98" si="237">IF(M$64="Block All","Block",IF(M$64="Allow All","Allow",IF(N98="Allow","Allow",IF(N98="Block","Block",IF(M$64="Default","Allow","")))))</f>
        <v/>
      </c>
      <c r="N98" s="27"/>
      <c r="O98" s="25" t="str">
        <f t="shared" ref="O98" si="238">IF(O$64="Block All","Block",IF(O$64="Allow All","Allow",IF(P98="Allow","Allow",IF(P98="Block","Block",IF(O$64="Default","Allow","")))))</f>
        <v/>
      </c>
      <c r="P98" s="27"/>
      <c r="Q98" s="25" t="str">
        <f t="shared" ref="Q98" si="239">IF(Q$64="Block All","Block",IF(Q$64="Allow All","Allow",IF(R98="Allow","Allow",IF(R98="Block","Block",IF(Q$64="Default","Allow","")))))</f>
        <v/>
      </c>
      <c r="R98" s="27"/>
    </row>
    <row r="99" spans="2:18" ht="22.5" hidden="1" customHeight="1" x14ac:dyDescent="0.25">
      <c r="B99" s="134" t="s">
        <v>53</v>
      </c>
      <c r="C99" s="134"/>
      <c r="D99" s="134"/>
      <c r="E99" s="134"/>
      <c r="F99" s="134"/>
      <c r="G99" s="25" t="str">
        <f t="shared" si="138"/>
        <v/>
      </c>
      <c r="H99" s="26"/>
      <c r="I99" s="25" t="str">
        <f t="shared" si="139"/>
        <v/>
      </c>
      <c r="J99" s="27"/>
      <c r="K99" s="25" t="str">
        <f t="shared" si="139"/>
        <v/>
      </c>
      <c r="L99" s="27"/>
      <c r="M99" s="25" t="str">
        <f t="shared" ref="M99" si="240">IF(M$64="Block All","Block",IF(M$64="Allow All","Allow",IF(N99="Allow","Allow",IF(N99="Block","Block",IF(M$64="Default","Allow","")))))</f>
        <v/>
      </c>
      <c r="N99" s="27"/>
      <c r="O99" s="25" t="str">
        <f t="shared" ref="O99" si="241">IF(O$64="Block All","Block",IF(O$64="Allow All","Allow",IF(P99="Allow","Allow",IF(P99="Block","Block",IF(O$64="Default","Allow","")))))</f>
        <v/>
      </c>
      <c r="P99" s="27"/>
      <c r="Q99" s="25" t="str">
        <f t="shared" ref="Q99" si="242">IF(Q$64="Block All","Block",IF(Q$64="Allow All","Allow",IF(R99="Allow","Allow",IF(R99="Block","Block",IF(Q$64="Default","Allow","")))))</f>
        <v/>
      </c>
      <c r="R99" s="27"/>
    </row>
    <row r="100" spans="2:18" ht="22.5" customHeight="1" x14ac:dyDescent="0.25">
      <c r="B100" s="132" t="s">
        <v>96</v>
      </c>
      <c r="C100" s="132"/>
      <c r="D100" s="132"/>
      <c r="E100" s="132"/>
      <c r="F100" s="133"/>
      <c r="G100" s="129" t="s">
        <v>382</v>
      </c>
      <c r="H100" s="130"/>
      <c r="I100" s="127" t="s">
        <v>382</v>
      </c>
      <c r="J100" s="128"/>
      <c r="K100" s="127" t="s">
        <v>382</v>
      </c>
      <c r="L100" s="131"/>
      <c r="M100" s="135" t="s">
        <v>382</v>
      </c>
      <c r="N100" s="128"/>
      <c r="O100" s="127" t="s">
        <v>382</v>
      </c>
      <c r="P100" s="128"/>
      <c r="Q100" s="127" t="s">
        <v>382</v>
      </c>
      <c r="R100" s="128"/>
    </row>
    <row r="101" spans="2:18" ht="22.5" customHeight="1" x14ac:dyDescent="0.25">
      <c r="B101" s="132" t="s">
        <v>84</v>
      </c>
      <c r="C101" s="132"/>
      <c r="D101" s="132"/>
      <c r="E101" s="132"/>
      <c r="F101" s="133"/>
      <c r="G101" s="129" t="s">
        <v>373</v>
      </c>
      <c r="H101" s="141"/>
      <c r="I101" s="135" t="s">
        <v>373</v>
      </c>
      <c r="J101" s="128"/>
      <c r="K101" s="127" t="s">
        <v>373</v>
      </c>
      <c r="L101" s="128"/>
      <c r="M101" s="127" t="s">
        <v>373</v>
      </c>
      <c r="N101" s="128"/>
      <c r="O101" s="127" t="s">
        <v>373</v>
      </c>
      <c r="P101" s="128"/>
      <c r="Q101" s="127" t="s">
        <v>373</v>
      </c>
      <c r="R101" s="128"/>
    </row>
    <row r="102" spans="2:18" ht="22.5" customHeight="1" x14ac:dyDescent="0.25">
      <c r="B102" s="132" t="s">
        <v>85</v>
      </c>
      <c r="C102" s="132"/>
      <c r="D102" s="132"/>
      <c r="E102" s="132"/>
      <c r="F102" s="133"/>
      <c r="G102" s="129" t="s">
        <v>382</v>
      </c>
      <c r="H102" s="130"/>
      <c r="I102" s="127" t="s">
        <v>382</v>
      </c>
      <c r="J102" s="128"/>
      <c r="K102" s="127" t="s">
        <v>382</v>
      </c>
      <c r="L102" s="131"/>
      <c r="M102" s="135" t="s">
        <v>382</v>
      </c>
      <c r="N102" s="128"/>
      <c r="O102" s="127" t="s">
        <v>382</v>
      </c>
      <c r="P102" s="128"/>
      <c r="Q102" s="127" t="s">
        <v>382</v>
      </c>
      <c r="R102" s="128"/>
    </row>
    <row r="103" spans="2:18" ht="22.5" customHeight="1" x14ac:dyDescent="0.25">
      <c r="B103" s="132" t="s">
        <v>136</v>
      </c>
      <c r="C103" s="132"/>
      <c r="D103" s="132"/>
      <c r="E103" s="132"/>
      <c r="F103" s="132"/>
      <c r="G103" s="136"/>
      <c r="H103" s="137"/>
      <c r="I103" s="138"/>
      <c r="J103" s="139"/>
      <c r="K103" s="138"/>
      <c r="L103" s="139"/>
      <c r="M103" s="138"/>
      <c r="N103" s="139"/>
      <c r="O103" s="138"/>
      <c r="P103" s="139"/>
      <c r="Q103" s="138"/>
      <c r="R103" s="140"/>
    </row>
    <row r="104" spans="2:18" ht="37.5" customHeight="1" x14ac:dyDescent="0.25">
      <c r="B104" s="132" t="s">
        <v>401</v>
      </c>
      <c r="C104" s="132"/>
      <c r="D104" s="132"/>
      <c r="E104" s="132"/>
      <c r="F104" s="132"/>
      <c r="G104" s="136"/>
      <c r="H104" s="137"/>
      <c r="I104" s="138"/>
      <c r="J104" s="139"/>
      <c r="K104" s="138"/>
      <c r="L104" s="139"/>
      <c r="M104" s="138"/>
      <c r="N104" s="139"/>
      <c r="O104" s="138"/>
      <c r="P104" s="139"/>
      <c r="Q104" s="138"/>
      <c r="R104" s="140"/>
    </row>
    <row r="107" spans="2:18" ht="22.5" customHeight="1" x14ac:dyDescent="0.25">
      <c r="I107" s="73"/>
    </row>
    <row r="108" spans="2:18" ht="22.5" customHeight="1" x14ac:dyDescent="0.25">
      <c r="H108" s="17">
        <v>0</v>
      </c>
    </row>
  </sheetData>
  <sortState xmlns:xlrd2="http://schemas.microsoft.com/office/spreadsheetml/2017/richdata2" ref="B65:B99">
    <sortCondition ref="B65"/>
  </sortState>
  <mergeCells count="166">
    <mergeCell ref="B7:F7"/>
    <mergeCell ref="G7:H7"/>
    <mergeCell ref="B11:F11"/>
    <mergeCell ref="B12:F12"/>
    <mergeCell ref="B13:F13"/>
    <mergeCell ref="B55:F55"/>
    <mergeCell ref="B56:F56"/>
    <mergeCell ref="B57:F57"/>
    <mergeCell ref="B58:F58"/>
    <mergeCell ref="B16:F16"/>
    <mergeCell ref="B17:F17"/>
    <mergeCell ref="B18:F18"/>
    <mergeCell ref="B30:F30"/>
    <mergeCell ref="B31:F31"/>
    <mergeCell ref="B25:F25"/>
    <mergeCell ref="B26:F26"/>
    <mergeCell ref="B27:F27"/>
    <mergeCell ref="B28:F28"/>
    <mergeCell ref="B29:F29"/>
    <mergeCell ref="B20:F20"/>
    <mergeCell ref="B47:F47"/>
    <mergeCell ref="B32:F32"/>
    <mergeCell ref="B33:F33"/>
    <mergeCell ref="B34:F34"/>
    <mergeCell ref="Q64:R64"/>
    <mergeCell ref="O48:P48"/>
    <mergeCell ref="Q48:R48"/>
    <mergeCell ref="B35:F35"/>
    <mergeCell ref="B36:F36"/>
    <mergeCell ref="B37:F37"/>
    <mergeCell ref="B87:F87"/>
    <mergeCell ref="B88:F88"/>
    <mergeCell ref="B89:F89"/>
    <mergeCell ref="B75:F75"/>
    <mergeCell ref="B73:F73"/>
    <mergeCell ref="B74:F74"/>
    <mergeCell ref="B67:F67"/>
    <mergeCell ref="B68:F68"/>
    <mergeCell ref="B69:F69"/>
    <mergeCell ref="B70:F70"/>
    <mergeCell ref="B65:F65"/>
    <mergeCell ref="B39:F39"/>
    <mergeCell ref="B40:F40"/>
    <mergeCell ref="B41:F41"/>
    <mergeCell ref="B42:F42"/>
    <mergeCell ref="B43:F43"/>
    <mergeCell ref="B63:F63"/>
    <mergeCell ref="B81:F81"/>
    <mergeCell ref="G64:H64"/>
    <mergeCell ref="I48:J48"/>
    <mergeCell ref="G31:H31"/>
    <mergeCell ref="I31:J31"/>
    <mergeCell ref="K31:L31"/>
    <mergeCell ref="M31:N31"/>
    <mergeCell ref="O31:P31"/>
    <mergeCell ref="I38:J38"/>
    <mergeCell ref="K38:L38"/>
    <mergeCell ref="M38:N38"/>
    <mergeCell ref="O38:P38"/>
    <mergeCell ref="I64:J64"/>
    <mergeCell ref="K48:L48"/>
    <mergeCell ref="M48:N48"/>
    <mergeCell ref="G15:H15"/>
    <mergeCell ref="B8:F8"/>
    <mergeCell ref="B9:F9"/>
    <mergeCell ref="B10:F10"/>
    <mergeCell ref="B14:F14"/>
    <mergeCell ref="Q31:R31"/>
    <mergeCell ref="G38:H38"/>
    <mergeCell ref="Q38:R38"/>
    <mergeCell ref="G48:H48"/>
    <mergeCell ref="Q8:R8"/>
    <mergeCell ref="M15:N15"/>
    <mergeCell ref="O15:P15"/>
    <mergeCell ref="Q15:R15"/>
    <mergeCell ref="I15:J15"/>
    <mergeCell ref="K15:L15"/>
    <mergeCell ref="I8:J8"/>
    <mergeCell ref="K8:L8"/>
    <mergeCell ref="M8:N8"/>
    <mergeCell ref="O8:P8"/>
    <mergeCell ref="B92:F92"/>
    <mergeCell ref="B66:F66"/>
    <mergeCell ref="B71:F71"/>
    <mergeCell ref="B21:F21"/>
    <mergeCell ref="B22:F22"/>
    <mergeCell ref="B23:F23"/>
    <mergeCell ref="B24:F24"/>
    <mergeCell ref="B19:F19"/>
    <mergeCell ref="B15:F15"/>
    <mergeCell ref="B82:F82"/>
    <mergeCell ref="B83:F83"/>
    <mergeCell ref="B84:F84"/>
    <mergeCell ref="B90:F90"/>
    <mergeCell ref="B86:F86"/>
    <mergeCell ref="B50:F50"/>
    <mergeCell ref="B51:F51"/>
    <mergeCell ref="B52:F52"/>
    <mergeCell ref="B53:F53"/>
    <mergeCell ref="B54:F54"/>
    <mergeCell ref="B59:F59"/>
    <mergeCell ref="B60:F60"/>
    <mergeCell ref="B61:F61"/>
    <mergeCell ref="B62:F62"/>
    <mergeCell ref="B2:R6"/>
    <mergeCell ref="M100:N100"/>
    <mergeCell ref="O100:P100"/>
    <mergeCell ref="Q100:R100"/>
    <mergeCell ref="I101:J101"/>
    <mergeCell ref="K101:L101"/>
    <mergeCell ref="M101:N101"/>
    <mergeCell ref="O101:P101"/>
    <mergeCell ref="Q101:R101"/>
    <mergeCell ref="G100:H100"/>
    <mergeCell ref="G101:H101"/>
    <mergeCell ref="I100:J100"/>
    <mergeCell ref="K100:L100"/>
    <mergeCell ref="K64:L64"/>
    <mergeCell ref="M64:N64"/>
    <mergeCell ref="O64:P64"/>
    <mergeCell ref="G8:H8"/>
    <mergeCell ref="B38:F38"/>
    <mergeCell ref="B48:F48"/>
    <mergeCell ref="B44:F44"/>
    <mergeCell ref="B45:F45"/>
    <mergeCell ref="B46:F46"/>
    <mergeCell ref="B64:F64"/>
    <mergeCell ref="B49:F49"/>
    <mergeCell ref="B104:F104"/>
    <mergeCell ref="B103:F103"/>
    <mergeCell ref="G104:H104"/>
    <mergeCell ref="I104:J104"/>
    <mergeCell ref="K104:L104"/>
    <mergeCell ref="M104:N104"/>
    <mergeCell ref="O104:P104"/>
    <mergeCell ref="Q104:R104"/>
    <mergeCell ref="G103:H103"/>
    <mergeCell ref="I103:J103"/>
    <mergeCell ref="K103:L103"/>
    <mergeCell ref="M103:N103"/>
    <mergeCell ref="O103:P103"/>
    <mergeCell ref="Q103:R103"/>
    <mergeCell ref="O102:P102"/>
    <mergeCell ref="Q102:R102"/>
    <mergeCell ref="G102:H102"/>
    <mergeCell ref="I102:J102"/>
    <mergeCell ref="K102:L102"/>
    <mergeCell ref="B102:F102"/>
    <mergeCell ref="B72:F72"/>
    <mergeCell ref="B79:F79"/>
    <mergeCell ref="B80:F80"/>
    <mergeCell ref="B78:F78"/>
    <mergeCell ref="M102:N102"/>
    <mergeCell ref="B98:F98"/>
    <mergeCell ref="B99:F99"/>
    <mergeCell ref="B100:F100"/>
    <mergeCell ref="B101:F101"/>
    <mergeCell ref="B97:F97"/>
    <mergeCell ref="B94:F94"/>
    <mergeCell ref="B95:F95"/>
    <mergeCell ref="B96:F96"/>
    <mergeCell ref="B85:F85"/>
    <mergeCell ref="B76:F76"/>
    <mergeCell ref="B77:F77"/>
    <mergeCell ref="B93:F93"/>
    <mergeCell ref="B91:F91"/>
  </mergeCells>
  <conditionalFormatting sqref="G8:R8 G15:R15 G31:R31 G38:R38 G48:R48 G64:R64">
    <cfRule type="cellIs" dxfId="336" priority="1" operator="equal">
      <formula>"Allow All"</formula>
    </cfRule>
    <cfRule type="cellIs" dxfId="335" priority="2" operator="equal">
      <formula>"Block All"</formula>
    </cfRule>
    <cfRule type="cellIs" dxfId="334" priority="7" operator="equal">
      <formula>"Bloquear Todo"</formula>
    </cfRule>
    <cfRule type="cellIs" dxfId="333" priority="8" operator="equal">
      <formula>"Permitir Todo"</formula>
    </cfRule>
  </conditionalFormatting>
  <conditionalFormatting sqref="G39:G47 G32:G37 G100:R102 G49:G63 G65:G99 I9:I14 K9:K14 M9:M14 O9:O14 Q9:Q14 G9:G14 G16:G30 I16:I30 K16:K30 M16:M30 O16:O30 Q16:Q30 I32:I37 K32:K37 M32:M37 O32:O37 Q32:Q37 I39:I47 K39:K47 M39:M47 O39:O47 Q39:Q47 I49:I63 K49:K63 M49:M63 O49:O63 Q49:Q63 I65:I99 K65:K99 M65:M99 O65:O99 Q65:Q99">
    <cfRule type="cellIs" dxfId="332" priority="3" operator="equal">
      <formula>"Allow"</formula>
    </cfRule>
    <cfRule type="cellIs" dxfId="331" priority="4" operator="equal">
      <formula>"Block"</formula>
    </cfRule>
    <cfRule type="cellIs" dxfId="330" priority="5" operator="equal">
      <formula>"Bloquear"</formula>
    </cfRule>
    <cfRule type="cellIs" dxfId="329" priority="6" operator="equal">
      <formula>"Permitir"</formula>
    </cfRule>
  </conditionalFormatting>
  <dataValidations xWindow="520" yWindow="464" count="11">
    <dataValidation type="list" errorStyle="warning" showInputMessage="1" showErrorMessage="1" sqref="H10:H14" xr:uid="{00000000-0002-0000-0200-000000000000}">
      <formula1>_xlfn.IFS(G$8=#REF!,#REF!)</formula1>
    </dataValidation>
    <dataValidation type="list" allowBlank="1" showInputMessage="1" showErrorMessage="1" sqref="G15 I15:R15 G8:R8 G64:R64 G38:R38 G48:R48 G31:R31" xr:uid="{00000000-0002-0000-0200-000001000000}">
      <formula1>categoria</formula1>
    </dataValidation>
    <dataValidation type="list" errorStyle="warning" showInputMessage="1" showErrorMessage="1" sqref="H9 J9:J14 L9:L14 N9:N14 P9:P14 R9:R14" xr:uid="{00000000-0002-0000-0200-000002000000}">
      <formula1>IF(G$8="Custom",subcategoria,"")</formula1>
    </dataValidation>
    <dataValidation type="list" errorStyle="warning" showInputMessage="1" showErrorMessage="1" sqref="H16:H30 J16:J30 L16:L30 N16:N30 P16:P30 R16:R30" xr:uid="{00000000-0002-0000-0200-000003000000}">
      <formula1>IF(G$15="Custom",subcategoria,"")</formula1>
    </dataValidation>
    <dataValidation type="list" errorStyle="warning" showInputMessage="1" showErrorMessage="1" sqref="H32:H37 J32:J37 L32:L37 N32:N37 P32:P37 R32:R37" xr:uid="{00000000-0002-0000-0200-000004000000}">
      <formula1>IF(G$31="Custom",subcategoria,"")</formula1>
    </dataValidation>
    <dataValidation type="list" errorStyle="warning" showInputMessage="1" showErrorMessage="1" sqref="H39:H47 J39:J47 L39:L47 N39:N47 P39:P47 R39:R47" xr:uid="{00000000-0002-0000-0200-000005000000}">
      <formula1>IF(G$38="Custom",subcategoria,"")</formula1>
    </dataValidation>
    <dataValidation type="list" errorStyle="warning" showInputMessage="1" showErrorMessage="1" sqref="J49:J63 H49:H63 L49:L63 N49:N63 P49:P63 R49:R63" xr:uid="{00000000-0002-0000-0200-000006000000}">
      <formula1>IF(G$48="Custom",subcategoria,"")</formula1>
    </dataValidation>
    <dataValidation type="list" errorStyle="warning" showInputMessage="1" showErrorMessage="1" sqref="G100:R102" xr:uid="{00000000-0002-0000-0200-000007000000}">
      <formula1>subcategoria</formula1>
    </dataValidation>
    <dataValidation allowBlank="1" showInputMessage="1" showErrorMessage="1" prompt="Muestra solamente busquedas relacionadas con lo ingresado por el usuario en el buscador del navegador." sqref="B103:F103" xr:uid="{00000000-0002-0000-0200-000008000000}"/>
    <dataValidation type="list" errorStyle="warning" showInputMessage="1" showErrorMessage="1" sqref="H65:H99 J65:J99 L65:L99 N65:N99 P65:P99 R65:R99" xr:uid="{00000000-0002-0000-0200-000009000000}">
      <formula1>IF(G$64="Custom",subcategoria,"")</formula1>
    </dataValidation>
    <dataValidation allowBlank="1" showInputMessage="1" showErrorMessage="1" prompt="Seleccione un grupo de la lista" sqref="I7 K7 M7 O7 Q7" xr:uid="{D13FF74C-DCD2-4115-9A61-50FDD3294914}"/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3076" r:id="rId4" name="Label1">
          <controlPr defaultSize="0" autoLine="0" r:id="rId5">
            <anchor moveWithCells="1">
              <from>
                <xdr:col>8</xdr:col>
                <xdr:colOff>723900</xdr:colOff>
                <xdr:row>103</xdr:row>
                <xdr:rowOff>171450</xdr:rowOff>
              </from>
              <to>
                <xdr:col>8</xdr:col>
                <xdr:colOff>981075</xdr:colOff>
                <xdr:row>103</xdr:row>
                <xdr:rowOff>342900</xdr:rowOff>
              </to>
            </anchor>
          </controlPr>
        </control>
      </mc:Choice>
      <mc:Fallback>
        <control shapeId="3076" r:id="rId4" name="Label1"/>
      </mc:Fallback>
    </mc:AlternateContent>
    <mc:AlternateContent xmlns:mc="http://schemas.openxmlformats.org/markup-compatibility/2006">
      <mc:Choice Requires="x14">
        <control shapeId="3078" r:id="rId6" name="Label3">
          <controlPr defaultSize="0" autoLine="0" r:id="rId7">
            <anchor moveWithCells="1">
              <from>
                <xdr:col>10</xdr:col>
                <xdr:colOff>704850</xdr:colOff>
                <xdr:row>103</xdr:row>
                <xdr:rowOff>171450</xdr:rowOff>
              </from>
              <to>
                <xdr:col>10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78" r:id="rId6" name="Label3"/>
      </mc:Fallback>
    </mc:AlternateContent>
    <mc:AlternateContent xmlns:mc="http://schemas.openxmlformats.org/markup-compatibility/2006">
      <mc:Choice Requires="x14">
        <control shapeId="3079" r:id="rId8" name="Label4">
          <controlPr defaultSize="0" autoLine="0" r:id="rId9">
            <anchor moveWithCells="1">
              <from>
                <xdr:col>10</xdr:col>
                <xdr:colOff>704850</xdr:colOff>
                <xdr:row>103</xdr:row>
                <xdr:rowOff>171450</xdr:rowOff>
              </from>
              <to>
                <xdr:col>10</xdr:col>
                <xdr:colOff>971550</xdr:colOff>
                <xdr:row>103</xdr:row>
                <xdr:rowOff>342900</xdr:rowOff>
              </to>
            </anchor>
          </controlPr>
        </control>
      </mc:Choice>
      <mc:Fallback>
        <control shapeId="3079" r:id="rId8" name="Label4"/>
      </mc:Fallback>
    </mc:AlternateContent>
    <mc:AlternateContent xmlns:mc="http://schemas.openxmlformats.org/markup-compatibility/2006">
      <mc:Choice Requires="x14">
        <control shapeId="3080" r:id="rId10" name="Label5">
          <controlPr defaultSize="0" autoLine="0" r:id="rId7">
            <anchor moveWithCells="1">
              <from>
                <xdr:col>12</xdr:col>
                <xdr:colOff>704850</xdr:colOff>
                <xdr:row>103</xdr:row>
                <xdr:rowOff>171450</xdr:rowOff>
              </from>
              <to>
                <xdr:col>12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0" r:id="rId10" name="Label5"/>
      </mc:Fallback>
    </mc:AlternateContent>
    <mc:AlternateContent xmlns:mc="http://schemas.openxmlformats.org/markup-compatibility/2006">
      <mc:Choice Requires="x14">
        <control shapeId="3081" r:id="rId11" name="Label6">
          <controlPr defaultSize="0" autoLine="0" r:id="rId12">
            <anchor moveWithCells="1">
              <from>
                <xdr:col>12</xdr:col>
                <xdr:colOff>704850</xdr:colOff>
                <xdr:row>103</xdr:row>
                <xdr:rowOff>171450</xdr:rowOff>
              </from>
              <to>
                <xdr:col>12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1" r:id="rId11" name="Label6"/>
      </mc:Fallback>
    </mc:AlternateContent>
    <mc:AlternateContent xmlns:mc="http://schemas.openxmlformats.org/markup-compatibility/2006">
      <mc:Choice Requires="x14">
        <control shapeId="3082" r:id="rId13" name="Label7">
          <controlPr defaultSize="0" autoLine="0" r:id="rId7">
            <anchor moveWithCells="1">
              <from>
                <xdr:col>14</xdr:col>
                <xdr:colOff>704850</xdr:colOff>
                <xdr:row>103</xdr:row>
                <xdr:rowOff>171450</xdr:rowOff>
              </from>
              <to>
                <xdr:col>14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2" r:id="rId13" name="Label7"/>
      </mc:Fallback>
    </mc:AlternateContent>
    <mc:AlternateContent xmlns:mc="http://schemas.openxmlformats.org/markup-compatibility/2006">
      <mc:Choice Requires="x14">
        <control shapeId="3083" r:id="rId14" name="Label8">
          <controlPr defaultSize="0" autoLine="0" r:id="rId12">
            <anchor moveWithCells="1">
              <from>
                <xdr:col>14</xdr:col>
                <xdr:colOff>704850</xdr:colOff>
                <xdr:row>103</xdr:row>
                <xdr:rowOff>171450</xdr:rowOff>
              </from>
              <to>
                <xdr:col>14</xdr:col>
                <xdr:colOff>962025</xdr:colOff>
                <xdr:row>103</xdr:row>
                <xdr:rowOff>342900</xdr:rowOff>
              </to>
            </anchor>
          </controlPr>
        </control>
      </mc:Choice>
      <mc:Fallback>
        <control shapeId="3083" r:id="rId14" name="Label8"/>
      </mc:Fallback>
    </mc:AlternateContent>
    <mc:AlternateContent xmlns:mc="http://schemas.openxmlformats.org/markup-compatibility/2006">
      <mc:Choice Requires="x14">
        <control shapeId="3084" r:id="rId15" name="Label9">
          <controlPr defaultSize="0" autoLine="0" r:id="rId7">
            <anchor moveWithCells="1">
              <from>
                <xdr:col>16</xdr:col>
                <xdr:colOff>704850</xdr:colOff>
                <xdr:row>103</xdr:row>
                <xdr:rowOff>180975</xdr:rowOff>
              </from>
              <to>
                <xdr:col>16</xdr:col>
                <xdr:colOff>962025</xdr:colOff>
                <xdr:row>103</xdr:row>
                <xdr:rowOff>352425</xdr:rowOff>
              </to>
            </anchor>
          </controlPr>
        </control>
      </mc:Choice>
      <mc:Fallback>
        <control shapeId="3084" r:id="rId15" name="Label9"/>
      </mc:Fallback>
    </mc:AlternateContent>
    <mc:AlternateContent xmlns:mc="http://schemas.openxmlformats.org/markup-compatibility/2006">
      <mc:Choice Requires="x14">
        <control shapeId="3085" r:id="rId16" name="Label10">
          <controlPr defaultSize="0" autoLine="0" r:id="rId12">
            <anchor moveWithCells="1">
              <from>
                <xdr:col>16</xdr:col>
                <xdr:colOff>704850</xdr:colOff>
                <xdr:row>103</xdr:row>
                <xdr:rowOff>180975</xdr:rowOff>
              </from>
              <to>
                <xdr:col>16</xdr:col>
                <xdr:colOff>962025</xdr:colOff>
                <xdr:row>103</xdr:row>
                <xdr:rowOff>352425</xdr:rowOff>
              </to>
            </anchor>
          </controlPr>
        </control>
      </mc:Choice>
      <mc:Fallback>
        <control shapeId="3085" r:id="rId16" name="Label10"/>
      </mc:Fallback>
    </mc:AlternateContent>
    <mc:AlternateContent xmlns:mc="http://schemas.openxmlformats.org/markup-compatibility/2006">
      <mc:Choice Requires="x14">
        <control shapeId="3091" r:id="rId17" name="UH1">
          <controlPr defaultSize="0" autoLine="0" r:id="rId18">
            <anchor moveWithCells="1">
              <from>
                <xdr:col>5</xdr:col>
                <xdr:colOff>409575</xdr:colOff>
                <xdr:row>7</xdr:row>
                <xdr:rowOff>57150</xdr:rowOff>
              </from>
              <to>
                <xdr:col>5</xdr:col>
                <xdr:colOff>552450</xdr:colOff>
                <xdr:row>7</xdr:row>
                <xdr:rowOff>200025</xdr:rowOff>
              </to>
            </anchor>
          </controlPr>
        </control>
      </mc:Choice>
      <mc:Fallback>
        <control shapeId="3091" r:id="rId17" name="UH1"/>
      </mc:Fallback>
    </mc:AlternateContent>
    <mc:AlternateContent xmlns:mc="http://schemas.openxmlformats.org/markup-compatibility/2006">
      <mc:Choice Requires="x14">
        <control shapeId="3094" r:id="rId19" name="Hi1">
          <controlPr defaultSize="0" autoLine="0" r:id="rId20">
            <anchor moveWithCells="1">
              <from>
                <xdr:col>5</xdr:col>
                <xdr:colOff>409575</xdr:colOff>
                <xdr:row>7</xdr:row>
                <xdr:rowOff>57150</xdr:rowOff>
              </from>
              <to>
                <xdr:col>5</xdr:col>
                <xdr:colOff>552450</xdr:colOff>
                <xdr:row>7</xdr:row>
                <xdr:rowOff>200025</xdr:rowOff>
              </to>
            </anchor>
          </controlPr>
        </control>
      </mc:Choice>
      <mc:Fallback>
        <control shapeId="3094" r:id="rId19" name="Hi1"/>
      </mc:Fallback>
    </mc:AlternateContent>
    <mc:AlternateContent xmlns:mc="http://schemas.openxmlformats.org/markup-compatibility/2006">
      <mc:Choice Requires="x14">
        <control shapeId="3095" r:id="rId21" name="Hi2">
          <controlPr defaultSize="0" autoLine="0" r:id="rId20">
            <anchor moveWithCells="1">
              <from>
                <xdr:col>5</xdr:col>
                <xdr:colOff>409575</xdr:colOff>
                <xdr:row>14</xdr:row>
                <xdr:rowOff>38100</xdr:rowOff>
              </from>
              <to>
                <xdr:col>5</xdr:col>
                <xdr:colOff>552450</xdr:colOff>
                <xdr:row>14</xdr:row>
                <xdr:rowOff>180975</xdr:rowOff>
              </to>
            </anchor>
          </controlPr>
        </control>
      </mc:Choice>
      <mc:Fallback>
        <control shapeId="3095" r:id="rId21" name="Hi2"/>
      </mc:Fallback>
    </mc:AlternateContent>
    <mc:AlternateContent xmlns:mc="http://schemas.openxmlformats.org/markup-compatibility/2006">
      <mc:Choice Requires="x14">
        <control shapeId="3096" r:id="rId22" name="UH2">
          <controlPr defaultSize="0" autoLine="0" r:id="rId18">
            <anchor moveWithCells="1">
              <from>
                <xdr:col>5</xdr:col>
                <xdr:colOff>409575</xdr:colOff>
                <xdr:row>14</xdr:row>
                <xdr:rowOff>38100</xdr:rowOff>
              </from>
              <to>
                <xdr:col>5</xdr:col>
                <xdr:colOff>552450</xdr:colOff>
                <xdr:row>14</xdr:row>
                <xdr:rowOff>180975</xdr:rowOff>
              </to>
            </anchor>
          </controlPr>
        </control>
      </mc:Choice>
      <mc:Fallback>
        <control shapeId="3096" r:id="rId22" name="UH2"/>
      </mc:Fallback>
    </mc:AlternateContent>
    <mc:AlternateContent xmlns:mc="http://schemas.openxmlformats.org/markup-compatibility/2006">
      <mc:Choice Requires="x14">
        <control shapeId="3097" r:id="rId23" name="Hi3">
          <controlPr defaultSize="0" autoLine="0" r:id="rId20">
            <anchor moveWithCells="1">
              <from>
                <xdr:col>5</xdr:col>
                <xdr:colOff>409575</xdr:colOff>
                <xdr:row>30</xdr:row>
                <xdr:rowOff>66675</xdr:rowOff>
              </from>
              <to>
                <xdr:col>5</xdr:col>
                <xdr:colOff>552450</xdr:colOff>
                <xdr:row>30</xdr:row>
                <xdr:rowOff>209550</xdr:rowOff>
              </to>
            </anchor>
          </controlPr>
        </control>
      </mc:Choice>
      <mc:Fallback>
        <control shapeId="3097" r:id="rId23" name="Hi3"/>
      </mc:Fallback>
    </mc:AlternateContent>
    <mc:AlternateContent xmlns:mc="http://schemas.openxmlformats.org/markup-compatibility/2006">
      <mc:Choice Requires="x14">
        <control shapeId="3098" r:id="rId24" name="UH3">
          <controlPr defaultSize="0" autoLine="0" r:id="rId18">
            <anchor moveWithCells="1">
              <from>
                <xdr:col>5</xdr:col>
                <xdr:colOff>409575</xdr:colOff>
                <xdr:row>30</xdr:row>
                <xdr:rowOff>66675</xdr:rowOff>
              </from>
              <to>
                <xdr:col>5</xdr:col>
                <xdr:colOff>552450</xdr:colOff>
                <xdr:row>30</xdr:row>
                <xdr:rowOff>209550</xdr:rowOff>
              </to>
            </anchor>
          </controlPr>
        </control>
      </mc:Choice>
      <mc:Fallback>
        <control shapeId="3098" r:id="rId24" name="UH3"/>
      </mc:Fallback>
    </mc:AlternateContent>
    <mc:AlternateContent xmlns:mc="http://schemas.openxmlformats.org/markup-compatibility/2006">
      <mc:Choice Requires="x14">
        <control shapeId="3099" r:id="rId25" name="Hi4">
          <controlPr defaultSize="0" autoLine="0" r:id="rId20">
            <anchor moveWithCells="1">
              <from>
                <xdr:col>5</xdr:col>
                <xdr:colOff>409575</xdr:colOff>
                <xdr:row>37</xdr:row>
                <xdr:rowOff>66675</xdr:rowOff>
              </from>
              <to>
                <xdr:col>5</xdr:col>
                <xdr:colOff>552450</xdr:colOff>
                <xdr:row>37</xdr:row>
                <xdr:rowOff>209550</xdr:rowOff>
              </to>
            </anchor>
          </controlPr>
        </control>
      </mc:Choice>
      <mc:Fallback>
        <control shapeId="3099" r:id="rId25" name="Hi4"/>
      </mc:Fallback>
    </mc:AlternateContent>
    <mc:AlternateContent xmlns:mc="http://schemas.openxmlformats.org/markup-compatibility/2006">
      <mc:Choice Requires="x14">
        <control shapeId="3100" r:id="rId26" name="UH4">
          <controlPr defaultSize="0" autoLine="0" r:id="rId18">
            <anchor moveWithCells="1">
              <from>
                <xdr:col>5</xdr:col>
                <xdr:colOff>409575</xdr:colOff>
                <xdr:row>37</xdr:row>
                <xdr:rowOff>66675</xdr:rowOff>
              </from>
              <to>
                <xdr:col>5</xdr:col>
                <xdr:colOff>552450</xdr:colOff>
                <xdr:row>37</xdr:row>
                <xdr:rowOff>209550</xdr:rowOff>
              </to>
            </anchor>
          </controlPr>
        </control>
      </mc:Choice>
      <mc:Fallback>
        <control shapeId="3100" r:id="rId26" name="UH4"/>
      </mc:Fallback>
    </mc:AlternateContent>
    <mc:AlternateContent xmlns:mc="http://schemas.openxmlformats.org/markup-compatibility/2006">
      <mc:Choice Requires="x14">
        <control shapeId="3101" r:id="rId27" name="Hi5">
          <controlPr defaultSize="0" autoLine="0" r:id="rId20">
            <anchor moveWithCells="1">
              <from>
                <xdr:col>5</xdr:col>
                <xdr:colOff>409575</xdr:colOff>
                <xdr:row>47</xdr:row>
                <xdr:rowOff>66675</xdr:rowOff>
              </from>
              <to>
                <xdr:col>5</xdr:col>
                <xdr:colOff>552450</xdr:colOff>
                <xdr:row>47</xdr:row>
                <xdr:rowOff>209550</xdr:rowOff>
              </to>
            </anchor>
          </controlPr>
        </control>
      </mc:Choice>
      <mc:Fallback>
        <control shapeId="3101" r:id="rId27" name="Hi5"/>
      </mc:Fallback>
    </mc:AlternateContent>
    <mc:AlternateContent xmlns:mc="http://schemas.openxmlformats.org/markup-compatibility/2006">
      <mc:Choice Requires="x14">
        <control shapeId="3102" r:id="rId28" name="UH5">
          <controlPr defaultSize="0" autoLine="0" r:id="rId18">
            <anchor moveWithCells="1">
              <from>
                <xdr:col>5</xdr:col>
                <xdr:colOff>409575</xdr:colOff>
                <xdr:row>47</xdr:row>
                <xdr:rowOff>66675</xdr:rowOff>
              </from>
              <to>
                <xdr:col>5</xdr:col>
                <xdr:colOff>552450</xdr:colOff>
                <xdr:row>47</xdr:row>
                <xdr:rowOff>209550</xdr:rowOff>
              </to>
            </anchor>
          </controlPr>
        </control>
      </mc:Choice>
      <mc:Fallback>
        <control shapeId="3102" r:id="rId28" name="UH5"/>
      </mc:Fallback>
    </mc:AlternateContent>
    <mc:AlternateContent xmlns:mc="http://schemas.openxmlformats.org/markup-compatibility/2006">
      <mc:Choice Requires="x14">
        <control shapeId="3103" r:id="rId29" name="Hi6">
          <controlPr defaultSize="0" autoLine="0" r:id="rId20">
            <anchor moveWithCells="1">
              <from>
                <xdr:col>5</xdr:col>
                <xdr:colOff>409575</xdr:colOff>
                <xdr:row>63</xdr:row>
                <xdr:rowOff>66675</xdr:rowOff>
              </from>
              <to>
                <xdr:col>5</xdr:col>
                <xdr:colOff>552450</xdr:colOff>
                <xdr:row>63</xdr:row>
                <xdr:rowOff>209550</xdr:rowOff>
              </to>
            </anchor>
          </controlPr>
        </control>
      </mc:Choice>
      <mc:Fallback>
        <control shapeId="3103" r:id="rId29" name="Hi6"/>
      </mc:Fallback>
    </mc:AlternateContent>
    <mc:AlternateContent xmlns:mc="http://schemas.openxmlformats.org/markup-compatibility/2006">
      <mc:Choice Requires="x14">
        <control shapeId="3104" r:id="rId30" name="UH6">
          <controlPr defaultSize="0" autoLine="0" r:id="rId18">
            <anchor moveWithCells="1">
              <from>
                <xdr:col>5</xdr:col>
                <xdr:colOff>409575</xdr:colOff>
                <xdr:row>63</xdr:row>
                <xdr:rowOff>66675</xdr:rowOff>
              </from>
              <to>
                <xdr:col>5</xdr:col>
                <xdr:colOff>552450</xdr:colOff>
                <xdr:row>63</xdr:row>
                <xdr:rowOff>209550</xdr:rowOff>
              </to>
            </anchor>
          </controlPr>
        </control>
      </mc:Choice>
      <mc:Fallback>
        <control shapeId="3104" r:id="rId30" name="UH6"/>
      </mc:Fallback>
    </mc:AlternateContent>
    <mc:AlternateContent xmlns:mc="http://schemas.openxmlformats.org/markup-compatibility/2006">
      <mc:Choice Requires="x14">
        <control shapeId="3110" r:id="rId31" name="label12">
          <controlPr defaultSize="0" autoLine="0" r:id="rId9">
            <anchor moveWithCells="1">
              <from>
                <xdr:col>8</xdr:col>
                <xdr:colOff>695325</xdr:colOff>
                <xdr:row>102</xdr:row>
                <xdr:rowOff>57150</xdr:rowOff>
              </from>
              <to>
                <xdr:col>8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0" r:id="rId31" name="label12"/>
      </mc:Fallback>
    </mc:AlternateContent>
    <mc:AlternateContent xmlns:mc="http://schemas.openxmlformats.org/markup-compatibility/2006">
      <mc:Choice Requires="x14">
        <control shapeId="3111" r:id="rId32" name="label14">
          <controlPr defaultSize="0" autoLine="0" r:id="rId9">
            <anchor moveWithCells="1">
              <from>
                <xdr:col>10</xdr:col>
                <xdr:colOff>695325</xdr:colOff>
                <xdr:row>102</xdr:row>
                <xdr:rowOff>57150</xdr:rowOff>
              </from>
              <to>
                <xdr:col>10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1" r:id="rId32" name="label14"/>
      </mc:Fallback>
    </mc:AlternateContent>
    <mc:AlternateContent xmlns:mc="http://schemas.openxmlformats.org/markup-compatibility/2006">
      <mc:Choice Requires="x14">
        <control shapeId="3112" r:id="rId33" name="Label16">
          <controlPr defaultSize="0" autoLine="0" r:id="rId12">
            <anchor moveWithCells="1">
              <from>
                <xdr:col>12</xdr:col>
                <xdr:colOff>695325</xdr:colOff>
                <xdr:row>102</xdr:row>
                <xdr:rowOff>57150</xdr:rowOff>
              </from>
              <to>
                <xdr:col>12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2" r:id="rId33" name="Label16"/>
      </mc:Fallback>
    </mc:AlternateContent>
    <mc:AlternateContent xmlns:mc="http://schemas.openxmlformats.org/markup-compatibility/2006">
      <mc:Choice Requires="x14">
        <control shapeId="3113" r:id="rId34" name="Label18">
          <controlPr defaultSize="0" autoLine="0" r:id="rId12">
            <anchor moveWithCells="1">
              <from>
                <xdr:col>14</xdr:col>
                <xdr:colOff>695325</xdr:colOff>
                <xdr:row>102</xdr:row>
                <xdr:rowOff>57150</xdr:rowOff>
              </from>
              <to>
                <xdr:col>14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3" r:id="rId34" name="Label18"/>
      </mc:Fallback>
    </mc:AlternateContent>
    <mc:AlternateContent xmlns:mc="http://schemas.openxmlformats.org/markup-compatibility/2006">
      <mc:Choice Requires="x14">
        <control shapeId="3114" r:id="rId35" name="Label20">
          <controlPr defaultSize="0" autoLine="0" r:id="rId12">
            <anchor moveWithCells="1">
              <from>
                <xdr:col>16</xdr:col>
                <xdr:colOff>695325</xdr:colOff>
                <xdr:row>102</xdr:row>
                <xdr:rowOff>57150</xdr:rowOff>
              </from>
              <to>
                <xdr:col>16</xdr:col>
                <xdr:colOff>952500</xdr:colOff>
                <xdr:row>102</xdr:row>
                <xdr:rowOff>228600</xdr:rowOff>
              </to>
            </anchor>
          </controlPr>
        </control>
      </mc:Choice>
      <mc:Fallback>
        <control shapeId="3114" r:id="rId35" name="Label20"/>
      </mc:Fallback>
    </mc:AlternateContent>
    <mc:AlternateContent xmlns:mc="http://schemas.openxmlformats.org/markup-compatibility/2006">
      <mc:Choice Requires="x14">
        <control shapeId="3117" r:id="rId36" name="Label13">
          <controlPr defaultSize="0" autoLine="0" r:id="rId37">
            <anchor moveWithCells="1">
              <from>
                <xdr:col>10</xdr:col>
                <xdr:colOff>695325</xdr:colOff>
                <xdr:row>102</xdr:row>
                <xdr:rowOff>57150</xdr:rowOff>
              </from>
              <to>
                <xdr:col>10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7" r:id="rId36" name="Label13"/>
      </mc:Fallback>
    </mc:AlternateContent>
    <mc:AlternateContent xmlns:mc="http://schemas.openxmlformats.org/markup-compatibility/2006">
      <mc:Choice Requires="x14">
        <control shapeId="3118" r:id="rId38" name="Label15">
          <controlPr defaultSize="0" autoLine="0" r:id="rId37">
            <anchor moveWithCells="1">
              <from>
                <xdr:col>12</xdr:col>
                <xdr:colOff>695325</xdr:colOff>
                <xdr:row>102</xdr:row>
                <xdr:rowOff>57150</xdr:rowOff>
              </from>
              <to>
                <xdr:col>12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8" r:id="rId38" name="Label15"/>
      </mc:Fallback>
    </mc:AlternateContent>
    <mc:AlternateContent xmlns:mc="http://schemas.openxmlformats.org/markup-compatibility/2006">
      <mc:Choice Requires="x14">
        <control shapeId="3119" r:id="rId39" name="Label17">
          <controlPr defaultSize="0" autoLine="0" r:id="rId37">
            <anchor moveWithCells="1">
              <from>
                <xdr:col>14</xdr:col>
                <xdr:colOff>695325</xdr:colOff>
                <xdr:row>102</xdr:row>
                <xdr:rowOff>57150</xdr:rowOff>
              </from>
              <to>
                <xdr:col>14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19" r:id="rId39" name="Label17"/>
      </mc:Fallback>
    </mc:AlternateContent>
    <mc:AlternateContent xmlns:mc="http://schemas.openxmlformats.org/markup-compatibility/2006">
      <mc:Choice Requires="x14">
        <control shapeId="3120" r:id="rId40" name="Label19">
          <controlPr defaultSize="0" autoLine="0" r:id="rId37">
            <anchor moveWithCells="1">
              <from>
                <xdr:col>16</xdr:col>
                <xdr:colOff>695325</xdr:colOff>
                <xdr:row>102</xdr:row>
                <xdr:rowOff>57150</xdr:rowOff>
              </from>
              <to>
                <xdr:col>16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20" r:id="rId40" name="Label19"/>
      </mc:Fallback>
    </mc:AlternateContent>
    <mc:AlternateContent xmlns:mc="http://schemas.openxmlformats.org/markup-compatibility/2006">
      <mc:Choice Requires="x14">
        <control shapeId="3131" r:id="rId41" name="Label11">
          <controlPr defaultSize="0" autoLine="0" r:id="rId37">
            <anchor moveWithCells="1">
              <from>
                <xdr:col>8</xdr:col>
                <xdr:colOff>695325</xdr:colOff>
                <xdr:row>102</xdr:row>
                <xdr:rowOff>57150</xdr:rowOff>
              </from>
              <to>
                <xdr:col>8</xdr:col>
                <xdr:colOff>962025</xdr:colOff>
                <xdr:row>102</xdr:row>
                <xdr:rowOff>228600</xdr:rowOff>
              </to>
            </anchor>
          </controlPr>
        </control>
      </mc:Choice>
      <mc:Fallback>
        <control shapeId="3131" r:id="rId41" name="Label11"/>
      </mc:Fallback>
    </mc:AlternateContent>
    <mc:AlternateContent xmlns:mc="http://schemas.openxmlformats.org/markup-compatibility/2006">
      <mc:Choice Requires="x14">
        <control shapeId="3132" r:id="rId42" name="Label2">
          <controlPr defaultSize="0" autoLine="0" r:id="rId9">
            <anchor moveWithCells="1">
              <from>
                <xdr:col>8</xdr:col>
                <xdr:colOff>714375</xdr:colOff>
                <xdr:row>103</xdr:row>
                <xdr:rowOff>171450</xdr:rowOff>
              </from>
              <to>
                <xdr:col>8</xdr:col>
                <xdr:colOff>981075</xdr:colOff>
                <xdr:row>103</xdr:row>
                <xdr:rowOff>342900</xdr:rowOff>
              </to>
            </anchor>
          </controlPr>
        </control>
      </mc:Choice>
      <mc:Fallback>
        <control shapeId="3132" r:id="rId42" name="Label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xWindow="520" yWindow="464" count="1">
        <x14:dataValidation type="list" allowBlank="1" showInputMessage="1" showErrorMessage="1" prompt="Seleccione un grupo de la lista" xr:uid="{00000000-0002-0000-0200-00000A000000}">
          <x14:formula1>
            <xm:f>OFFSET('Grupos IP'!$B$5:$D$5,1,0,COUNTA('Grupos IP'!$B$6:$D$24),1)</xm:f>
          </x14:formula1>
          <xm:sqref>J7 L7 N7 P7 R7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S30"/>
  <sheetViews>
    <sheetView workbookViewId="0">
      <selection activeCell="U4" sqref="U4"/>
    </sheetView>
  </sheetViews>
  <sheetFormatPr defaultColWidth="8.5703125" defaultRowHeight="22.5" customHeight="1" x14ac:dyDescent="0.25"/>
  <cols>
    <col min="1" max="1" width="5.140625" style="1" customWidth="1"/>
    <col min="2" max="8" width="8.5703125" style="1"/>
    <col min="9" max="9" width="10.85546875" style="1" customWidth="1"/>
    <col min="10" max="10" width="5.7109375" style="1" customWidth="1"/>
    <col min="11" max="17" width="8.5703125" style="1"/>
    <col min="18" max="18" width="10.7109375" style="1" customWidth="1"/>
    <col min="19" max="19" width="5.7109375" style="1" customWidth="1"/>
    <col min="20" max="16384" width="8.5703125" style="1"/>
  </cols>
  <sheetData>
    <row r="1" spans="1:19" ht="4.5" customHeight="1" x14ac:dyDescent="0.25"/>
    <row r="2" spans="1:19" ht="22.5" customHeight="1" x14ac:dyDescent="0.25">
      <c r="B2" s="123" t="s">
        <v>405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ht="23.2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</row>
    <row r="4" spans="1:19" ht="23.2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</row>
    <row r="5" spans="1:19" s="74" customFormat="1" ht="26.25" x14ac:dyDescent="0.25">
      <c r="A5" s="77" t="s">
        <v>297</v>
      </c>
      <c r="B5" s="159" t="s">
        <v>402</v>
      </c>
      <c r="C5" s="160"/>
      <c r="D5" s="160"/>
      <c r="E5" s="160"/>
      <c r="F5" s="160"/>
      <c r="G5" s="160"/>
      <c r="H5" s="161" t="s">
        <v>403</v>
      </c>
      <c r="I5" s="162"/>
      <c r="J5" s="78"/>
      <c r="K5" s="162" t="s">
        <v>404</v>
      </c>
      <c r="L5" s="163"/>
      <c r="M5" s="163"/>
      <c r="N5" s="163"/>
      <c r="O5" s="163"/>
      <c r="P5" s="164"/>
      <c r="Q5" s="162" t="s">
        <v>403</v>
      </c>
      <c r="R5" s="163"/>
      <c r="S5" s="79"/>
    </row>
    <row r="6" spans="1:19" ht="22.5" customHeight="1" x14ac:dyDescent="0.25">
      <c r="B6" s="158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1"/>
    </row>
    <row r="7" spans="1:19" ht="22.5" customHeight="1" x14ac:dyDescent="0.25">
      <c r="B7" s="122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1"/>
    </row>
    <row r="8" spans="1:19" ht="22.5" customHeight="1" x14ac:dyDescent="0.25">
      <c r="B8" s="122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1"/>
    </row>
    <row r="9" spans="1:19" ht="22.5" customHeight="1" x14ac:dyDescent="0.25">
      <c r="B9" s="122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1"/>
    </row>
    <row r="10" spans="1:19" ht="22.5" customHeight="1" x14ac:dyDescent="0.25">
      <c r="B10" s="122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1"/>
    </row>
    <row r="11" spans="1:19" ht="22.5" customHeight="1" x14ac:dyDescent="0.25">
      <c r="B11" s="122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1"/>
    </row>
    <row r="12" spans="1:19" ht="22.5" customHeight="1" x14ac:dyDescent="0.25">
      <c r="B12" s="122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1"/>
    </row>
    <row r="13" spans="1:19" ht="22.5" customHeight="1" x14ac:dyDescent="0.25">
      <c r="B13" s="122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1"/>
    </row>
    <row r="14" spans="1:19" ht="22.5" customHeight="1" x14ac:dyDescent="0.25">
      <c r="B14" s="122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1"/>
    </row>
    <row r="15" spans="1:19" ht="22.5" customHeight="1" x14ac:dyDescent="0.25">
      <c r="B15" s="122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1"/>
    </row>
    <row r="16" spans="1:19" ht="22.5" customHeight="1" x14ac:dyDescent="0.25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1"/>
    </row>
    <row r="17" spans="2:19" ht="22.5" customHeight="1" x14ac:dyDescent="0.25">
      <c r="B17" s="122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1"/>
    </row>
    <row r="18" spans="2:19" ht="22.5" customHeight="1" x14ac:dyDescent="0.25">
      <c r="B18" s="122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1"/>
    </row>
    <row r="19" spans="2:19" ht="22.5" customHeight="1" x14ac:dyDescent="0.25">
      <c r="B19" s="122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1"/>
    </row>
    <row r="20" spans="2:19" ht="22.5" customHeight="1" x14ac:dyDescent="0.25">
      <c r="B20" s="122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1"/>
    </row>
    <row r="21" spans="2:19" ht="22.5" customHeight="1" x14ac:dyDescent="0.25">
      <c r="B21" s="122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1"/>
    </row>
    <row r="22" spans="2:19" ht="22.5" customHeight="1" x14ac:dyDescent="0.25">
      <c r="B22" s="122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1"/>
    </row>
    <row r="23" spans="2:19" ht="22.5" customHeight="1" x14ac:dyDescent="0.25">
      <c r="B23" s="122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1"/>
    </row>
    <row r="24" spans="2:19" ht="22.5" customHeight="1" x14ac:dyDescent="0.25">
      <c r="B24" s="122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1"/>
    </row>
    <row r="25" spans="2:19" ht="22.5" customHeight="1" x14ac:dyDescent="0.25">
      <c r="B25" s="122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1"/>
    </row>
    <row r="26" spans="2:19" ht="22.5" customHeight="1" x14ac:dyDescent="0.25">
      <c r="B26" s="122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1"/>
    </row>
    <row r="27" spans="2:19" ht="22.5" customHeight="1" x14ac:dyDescent="0.25">
      <c r="B27" s="122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1"/>
    </row>
    <row r="28" spans="2:19" ht="22.5" customHeight="1" x14ac:dyDescent="0.25">
      <c r="B28" s="122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1"/>
    </row>
    <row r="29" spans="2:19" ht="22.5" customHeight="1" x14ac:dyDescent="0.25">
      <c r="B29" s="122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1"/>
    </row>
    <row r="30" spans="2:19" ht="22.5" customHeight="1" x14ac:dyDescent="0.25">
      <c r="B30" s="122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1"/>
    </row>
  </sheetData>
  <sheetProtection algorithmName="SHA-512" hashValue="J9Eo+t8IRQJkCmdp5wBzgYAvRCBYDA0OE8NH7iKsrXyJ3NkYEKFkLuQtLoF1zdRfQNB7z8UnR2UHKTM5+cUiwQ==" saltValue="LO9CtLabmY9rYyoMMOtojg==" spinCount="100000" sheet="1" objects="1" scenarios="1"/>
  <mergeCells count="105">
    <mergeCell ref="K6:P6"/>
    <mergeCell ref="H6:J6"/>
    <mergeCell ref="B6:G6"/>
    <mergeCell ref="B2:S4"/>
    <mergeCell ref="Q6:S6"/>
    <mergeCell ref="B5:G5"/>
    <mergeCell ref="H5:I5"/>
    <mergeCell ref="K5:P5"/>
    <mergeCell ref="Q5:R5"/>
    <mergeCell ref="B9:G9"/>
    <mergeCell ref="H9:J9"/>
    <mergeCell ref="K9:P9"/>
    <mergeCell ref="Q9:S9"/>
    <mergeCell ref="B10:G10"/>
    <mergeCell ref="H10:J10"/>
    <mergeCell ref="K10:P10"/>
    <mergeCell ref="Q10:S10"/>
    <mergeCell ref="B7:G7"/>
    <mergeCell ref="H7:J7"/>
    <mergeCell ref="K7:P7"/>
    <mergeCell ref="Q7:S7"/>
    <mergeCell ref="B8:G8"/>
    <mergeCell ref="H8:J8"/>
    <mergeCell ref="K8:P8"/>
    <mergeCell ref="Q8:S8"/>
    <mergeCell ref="B13:G13"/>
    <mergeCell ref="H13:J13"/>
    <mergeCell ref="K13:P13"/>
    <mergeCell ref="Q13:S13"/>
    <mergeCell ref="B14:G14"/>
    <mergeCell ref="H14:J14"/>
    <mergeCell ref="K14:P14"/>
    <mergeCell ref="Q14:S14"/>
    <mergeCell ref="B11:G11"/>
    <mergeCell ref="H11:J11"/>
    <mergeCell ref="K11:P11"/>
    <mergeCell ref="Q11:S11"/>
    <mergeCell ref="B12:G12"/>
    <mergeCell ref="H12:J12"/>
    <mergeCell ref="K12:P12"/>
    <mergeCell ref="Q12:S12"/>
    <mergeCell ref="B17:G17"/>
    <mergeCell ref="H17:J17"/>
    <mergeCell ref="K17:P17"/>
    <mergeCell ref="Q17:S17"/>
    <mergeCell ref="B18:G18"/>
    <mergeCell ref="H18:J18"/>
    <mergeCell ref="K18:P18"/>
    <mergeCell ref="Q18:S18"/>
    <mergeCell ref="B15:G15"/>
    <mergeCell ref="H15:J15"/>
    <mergeCell ref="K15:P15"/>
    <mergeCell ref="Q15:S15"/>
    <mergeCell ref="B16:G16"/>
    <mergeCell ref="H16:J16"/>
    <mergeCell ref="K16:P16"/>
    <mergeCell ref="Q16:S16"/>
    <mergeCell ref="B21:G21"/>
    <mergeCell ref="H21:J21"/>
    <mergeCell ref="K21:P21"/>
    <mergeCell ref="Q21:S21"/>
    <mergeCell ref="B22:G22"/>
    <mergeCell ref="H22:J22"/>
    <mergeCell ref="K22:P22"/>
    <mergeCell ref="Q22:S22"/>
    <mergeCell ref="B19:G19"/>
    <mergeCell ref="H19:J19"/>
    <mergeCell ref="K19:P19"/>
    <mergeCell ref="Q19:S19"/>
    <mergeCell ref="B20:G20"/>
    <mergeCell ref="H20:J20"/>
    <mergeCell ref="K20:P20"/>
    <mergeCell ref="Q20:S20"/>
    <mergeCell ref="B25:G25"/>
    <mergeCell ref="H25:J25"/>
    <mergeCell ref="K25:P25"/>
    <mergeCell ref="Q25:S25"/>
    <mergeCell ref="B26:G26"/>
    <mergeCell ref="H26:J26"/>
    <mergeCell ref="K26:P26"/>
    <mergeCell ref="Q26:S26"/>
    <mergeCell ref="B23:G23"/>
    <mergeCell ref="H23:J23"/>
    <mergeCell ref="K23:P23"/>
    <mergeCell ref="Q23:S23"/>
    <mergeCell ref="B24:G24"/>
    <mergeCell ref="H24:J24"/>
    <mergeCell ref="K24:P24"/>
    <mergeCell ref="Q24:S24"/>
    <mergeCell ref="B29:G29"/>
    <mergeCell ref="H29:J29"/>
    <mergeCell ref="K29:P29"/>
    <mergeCell ref="Q29:S29"/>
    <mergeCell ref="B30:G30"/>
    <mergeCell ref="H30:J30"/>
    <mergeCell ref="K30:P30"/>
    <mergeCell ref="Q30:S30"/>
    <mergeCell ref="B27:G27"/>
    <mergeCell ref="H27:J27"/>
    <mergeCell ref="K27:P27"/>
    <mergeCell ref="Q27:S27"/>
    <mergeCell ref="B28:G28"/>
    <mergeCell ref="H28:J28"/>
    <mergeCell ref="K28:P28"/>
    <mergeCell ref="Q28:S28"/>
  </mergeCells>
  <dataValidations count="3">
    <dataValidation allowBlank="1" showInputMessage="1" showErrorMessage="1" prompt="Ingresar dominios a los que se les permitara el acceso, aunque esten dentro de alguna categoría bloqueada dentro del grupo" sqref="B6:G30" xr:uid="{00000000-0002-0000-0300-000000000000}"/>
    <dataValidation allowBlank="1" showInputMessage="1" showErrorMessage="1" prompt="Ingresar dominios a los que se les negará el acceso, aunque esten dentro de alguna categoría permitida dentro del grupo" sqref="K6:P30" xr:uid="{00000000-0002-0000-0300-000001000000}"/>
    <dataValidation allowBlank="1" showInputMessage="1" showErrorMessage="1" prompt="Selecciona un grupo de la lista" sqref="Q5:R5 H5:I5" xr:uid="{00000000-0002-0000-0300-000002000000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No ha creado ningún grupo en &quot;Grupos IP&quot; favor de crear uno para poderlo seleccionar" prompt="Seleccione un grupo de la lista" xr:uid="{00000000-0002-0000-0300-000003000000}">
          <x14:formula1>
            <xm:f>OFFSET('Grupos IP'!$B$5:$D$5,1,0,COUNTA('Grupos IP'!$B$6:$D$24),1)</xm:f>
          </x14:formula1>
          <xm:sqref>H6:J30</xm:sqref>
        </x14:dataValidation>
        <x14:dataValidation type="list" allowBlank="1" showInputMessage="1" showErrorMessage="1" prompt="Seleccione un grupo de la lista" xr:uid="{00000000-0002-0000-0300-000004000000}">
          <x14:formula1>
            <xm:f>OFFSET('Grupos IP'!$B$5:$D$5,1,0,COUNTA('Grupos IP'!$B$6:$D$24),1)</xm:f>
          </x14:formula1>
          <xm:sqref>S5</xm:sqref>
        </x14:dataValidation>
        <x14:dataValidation type="list" allowBlank="1" showInputMessage="1" showErrorMessage="1" xr:uid="{00000000-0002-0000-0300-000005000000}">
          <x14:formula1>
            <xm:f>OFFSET('Grupos IP'!$B$5:$D$5,1,0,COUNTA('Grupos IP'!$B$6:$D$24),1)</xm:f>
          </x14:formula1>
          <xm:sqref>J5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62"/>
  <sheetViews>
    <sheetView zoomScaleNormal="100" workbookViewId="0">
      <selection activeCell="U6" sqref="U6"/>
    </sheetView>
  </sheetViews>
  <sheetFormatPr defaultColWidth="8.5703125" defaultRowHeight="21.75" customHeight="1" x14ac:dyDescent="0.25"/>
  <cols>
    <col min="1" max="1" width="5.140625" style="1" customWidth="1"/>
    <col min="2" max="5" width="8.5703125" style="1"/>
    <col min="6" max="7" width="11.7109375" style="1" customWidth="1"/>
    <col min="8" max="8" width="20" style="1" customWidth="1"/>
    <col min="9" max="9" width="5.7109375" style="1" customWidth="1"/>
    <col min="10" max="10" width="20" style="1" customWidth="1"/>
    <col min="11" max="11" width="5.7109375" style="1" customWidth="1"/>
    <col min="12" max="12" width="20" style="1" customWidth="1"/>
    <col min="13" max="13" width="5.7109375" style="1" customWidth="1"/>
    <col min="14" max="14" width="20" style="1" customWidth="1"/>
    <col min="15" max="15" width="5.7109375" style="1" customWidth="1"/>
    <col min="16" max="16" width="20" style="1" customWidth="1"/>
    <col min="17" max="17" width="5.7109375" style="1" customWidth="1"/>
    <col min="18" max="16384" width="8.5703125" style="1"/>
  </cols>
  <sheetData>
    <row r="1" spans="1:21" ht="5.25" customHeight="1" x14ac:dyDescent="0.25"/>
    <row r="2" spans="1:21" ht="21.75" customHeight="1" x14ac:dyDescent="0.25">
      <c r="B2" s="123" t="s">
        <v>133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78"/>
      <c r="S2" s="178"/>
      <c r="T2" s="178"/>
      <c r="U2" s="178"/>
    </row>
    <row r="3" spans="1:21" ht="21.7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1" ht="21.7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21" ht="26.25" x14ac:dyDescent="0.4">
      <c r="A5" s="76" t="s">
        <v>297</v>
      </c>
      <c r="B5" s="157" t="s">
        <v>406</v>
      </c>
      <c r="C5" s="181"/>
      <c r="D5" s="181"/>
      <c r="E5" s="181"/>
      <c r="F5" s="181" t="s">
        <v>125</v>
      </c>
      <c r="G5" s="181"/>
      <c r="H5" s="85" t="str">
        <f>IF(I5="","          GROUP",I5)</f>
        <v xml:space="preserve">          GROUP</v>
      </c>
      <c r="I5" s="75"/>
      <c r="J5" s="85" t="str">
        <f>IF(K5="","          GROUP",K5)</f>
        <v xml:space="preserve">          GROUP</v>
      </c>
      <c r="K5" s="75"/>
      <c r="L5" s="85" t="str">
        <f>IF(M5="","          GROUP",M5)</f>
        <v xml:space="preserve">          GROUP</v>
      </c>
      <c r="M5" s="75"/>
      <c r="N5" s="85" t="str">
        <f>IF(O5="","          GROUP",O5)</f>
        <v xml:space="preserve">          GROUP</v>
      </c>
      <c r="O5" s="75"/>
      <c r="P5" s="85" t="str">
        <f>IF(Q5="","          GROUP",Q5)</f>
        <v xml:space="preserve">          GROUP</v>
      </c>
      <c r="Q5" s="75"/>
    </row>
    <row r="6" spans="1:21" ht="24" customHeight="1" x14ac:dyDescent="0.25">
      <c r="B6" s="165" t="s">
        <v>407</v>
      </c>
      <c r="C6" s="166"/>
      <c r="D6" s="166"/>
      <c r="E6" s="166"/>
      <c r="F6" s="167" t="s">
        <v>91</v>
      </c>
      <c r="G6" s="165"/>
      <c r="H6" s="168" t="s">
        <v>95</v>
      </c>
      <c r="I6" s="169"/>
      <c r="J6" s="168" t="s">
        <v>95</v>
      </c>
      <c r="K6" s="169"/>
      <c r="L6" s="168" t="s">
        <v>95</v>
      </c>
      <c r="M6" s="169"/>
      <c r="N6" s="168" t="s">
        <v>95</v>
      </c>
      <c r="O6" s="169"/>
      <c r="P6" s="168" t="s">
        <v>95</v>
      </c>
      <c r="Q6" s="169"/>
      <c r="R6" s="11"/>
      <c r="S6" s="11"/>
      <c r="T6" s="11"/>
      <c r="U6" s="11"/>
    </row>
    <row r="7" spans="1:21" ht="24" customHeight="1" x14ac:dyDescent="0.25">
      <c r="B7" s="172" t="s">
        <v>107</v>
      </c>
      <c r="C7" s="173"/>
      <c r="D7" s="173"/>
      <c r="E7" s="173"/>
      <c r="F7" s="174" t="s">
        <v>383</v>
      </c>
      <c r="G7" s="174"/>
      <c r="H7" s="61" t="str">
        <f>IF(H$6="Block All","Block",IF(H$6="Default","Monitor",IF(H$6="Allow All","Allow",IF(I7="Allow","Allow",IF(I7="Block","Block",IF(I7="Monitor","Monitor",""))))))</f>
        <v/>
      </c>
      <c r="I7" s="63"/>
      <c r="J7" s="61" t="str">
        <f>IF(J$6="Block All","Block",IF(J$6="Default","Monitor",IF(J$6="Allow All","Allow",IF(K7="Allow","Allow",IF(K7="Block","Block",IF(K7="Monitor","Monitor",""))))))</f>
        <v/>
      </c>
      <c r="K7" s="63"/>
      <c r="L7" s="61" t="str">
        <f>IF(L$6="Block All","Block",IF(L$6="Default","Monitor",IF(L$6="Allow All","Allow",IF(M7="Allow","Allow",IF(M7="Block","Block",IF(M7="Monitor","Monitor",""))))))</f>
        <v/>
      </c>
      <c r="M7" s="63"/>
      <c r="N7" s="61" t="str">
        <f>IF(N$6="Block All","Block",IF(N$6="Default","Monitor",IF(N$6="Allow All","Allow",IF(O7="Allow","Allow",IF(O7="Block","Block",IF(O7="Monitor","Monitor",""))))))</f>
        <v/>
      </c>
      <c r="O7" s="63"/>
      <c r="P7" s="61" t="str">
        <f>IF(P$6="Block All","Block",IF(P$6="Default","Monitor",IF(P$6="Allow All","Allow",IF(Q7="Allow","Allow",IF(Q7="Block","Block",IF(Q7="Monitor","Monitor",""))))))</f>
        <v/>
      </c>
      <c r="Q7" s="63"/>
      <c r="R7" s="11"/>
      <c r="S7" s="11"/>
      <c r="T7" s="11"/>
      <c r="U7" s="11"/>
    </row>
    <row r="8" spans="1:21" ht="24" customHeight="1" x14ac:dyDescent="0.25">
      <c r="B8" s="172" t="s">
        <v>108</v>
      </c>
      <c r="C8" s="173"/>
      <c r="D8" s="173"/>
      <c r="E8" s="173"/>
      <c r="F8" s="174" t="s">
        <v>383</v>
      </c>
      <c r="G8" s="174"/>
      <c r="H8" s="61" t="str">
        <f t="shared" ref="H8:J23" si="0">IF(H$6="Block All","Block",IF(H$6="Default","Monitor",IF(H$6="Allow All","Allow",IF(I8="Allow","Allow",IF(I8="Block","Block",IF(I8="Monitor","Monitor",""))))))</f>
        <v/>
      </c>
      <c r="I8" s="63"/>
      <c r="J8" s="61" t="str">
        <f t="shared" si="0"/>
        <v/>
      </c>
      <c r="K8" s="63"/>
      <c r="L8" s="61" t="str">
        <f t="shared" ref="L8" si="1">IF(L$6="Block All","Block",IF(L$6="Default","Monitor",IF(L$6="Allow All","Allow",IF(M8="Allow","Allow",IF(M8="Block","Block",IF(M8="Monitor","Monitor",""))))))</f>
        <v/>
      </c>
      <c r="M8" s="63"/>
      <c r="N8" s="61" t="str">
        <f t="shared" ref="N8" si="2">IF(N$6="Block All","Block",IF(N$6="Default","Monitor",IF(N$6="Allow All","Allow",IF(O8="Allow","Allow",IF(O8="Block","Block",IF(O8="Monitor","Monitor",""))))))</f>
        <v/>
      </c>
      <c r="O8" s="63"/>
      <c r="P8" s="61" t="str">
        <f t="shared" ref="P8" si="3">IF(P$6="Block All","Block",IF(P$6="Default","Monitor",IF(P$6="Allow All","Allow",IF(Q8="Allow","Allow",IF(Q8="Block","Block",IF(Q8="Monitor","Monitor",""))))))</f>
        <v/>
      </c>
      <c r="Q8" s="63"/>
      <c r="R8" s="11"/>
      <c r="S8" s="11"/>
      <c r="T8" s="11"/>
      <c r="U8" s="11"/>
    </row>
    <row r="9" spans="1:21" ht="24" customHeight="1" x14ac:dyDescent="0.25">
      <c r="B9" s="172" t="s">
        <v>109</v>
      </c>
      <c r="C9" s="173"/>
      <c r="D9" s="173"/>
      <c r="E9" s="173"/>
      <c r="F9" s="174" t="s">
        <v>383</v>
      </c>
      <c r="G9" s="174"/>
      <c r="H9" s="61" t="str">
        <f t="shared" si="0"/>
        <v/>
      </c>
      <c r="I9" s="63"/>
      <c r="J9" s="61" t="str">
        <f t="shared" si="0"/>
        <v/>
      </c>
      <c r="K9" s="63"/>
      <c r="L9" s="61" t="str">
        <f t="shared" ref="L9" si="4">IF(L$6="Block All","Block",IF(L$6="Default","Monitor",IF(L$6="Allow All","Allow",IF(M9="Allow","Allow",IF(M9="Block","Block",IF(M9="Monitor","Monitor",""))))))</f>
        <v/>
      </c>
      <c r="M9" s="63"/>
      <c r="N9" s="61" t="str">
        <f t="shared" ref="N9" si="5">IF(N$6="Block All","Block",IF(N$6="Default","Monitor",IF(N$6="Allow All","Allow",IF(O9="Allow","Allow",IF(O9="Block","Block",IF(O9="Monitor","Monitor",""))))))</f>
        <v/>
      </c>
      <c r="O9" s="63"/>
      <c r="P9" s="61" t="str">
        <f t="shared" ref="P9" si="6">IF(P$6="Block All","Block",IF(P$6="Default","Monitor",IF(P$6="Allow All","Allow",IF(Q9="Allow","Allow",IF(Q9="Block","Block",IF(Q9="Monitor","Monitor",""))))))</f>
        <v/>
      </c>
      <c r="Q9" s="63"/>
      <c r="R9" s="11"/>
      <c r="S9" s="11"/>
      <c r="T9" s="11"/>
      <c r="U9" s="11"/>
    </row>
    <row r="10" spans="1:21" ht="24" customHeight="1" x14ac:dyDescent="0.25">
      <c r="B10" s="172" t="s">
        <v>110</v>
      </c>
      <c r="C10" s="173"/>
      <c r="D10" s="173"/>
      <c r="E10" s="173"/>
      <c r="F10" s="174" t="s">
        <v>383</v>
      </c>
      <c r="G10" s="174"/>
      <c r="H10" s="61" t="str">
        <f t="shared" si="0"/>
        <v/>
      </c>
      <c r="I10" s="63"/>
      <c r="J10" s="61" t="str">
        <f t="shared" si="0"/>
        <v/>
      </c>
      <c r="K10" s="63"/>
      <c r="L10" s="61" t="str">
        <f t="shared" ref="L10" si="7">IF(L$6="Block All","Block",IF(L$6="Default","Monitor",IF(L$6="Allow All","Allow",IF(M10="Allow","Allow",IF(M10="Block","Block",IF(M10="Monitor","Monitor",""))))))</f>
        <v/>
      </c>
      <c r="M10" s="63"/>
      <c r="N10" s="61" t="str">
        <f t="shared" ref="N10" si="8">IF(N$6="Block All","Block",IF(N$6="Default","Monitor",IF(N$6="Allow All","Allow",IF(O10="Allow","Allow",IF(O10="Block","Block",IF(O10="Monitor","Monitor",""))))))</f>
        <v/>
      </c>
      <c r="O10" s="63"/>
      <c r="P10" s="61" t="str">
        <f t="shared" ref="P10" si="9">IF(P$6="Block All","Block",IF(P$6="Default","Monitor",IF(P$6="Allow All","Allow",IF(Q10="Allow","Allow",IF(Q10="Block","Block",IF(Q10="Monitor","Monitor",""))))))</f>
        <v/>
      </c>
      <c r="Q10" s="63"/>
      <c r="R10" s="11"/>
      <c r="S10" s="11"/>
      <c r="T10" s="11"/>
      <c r="U10" s="11"/>
    </row>
    <row r="11" spans="1:21" ht="24" customHeight="1" x14ac:dyDescent="0.25">
      <c r="B11" s="172" t="s">
        <v>111</v>
      </c>
      <c r="C11" s="173"/>
      <c r="D11" s="173"/>
      <c r="E11" s="173"/>
      <c r="F11" s="174" t="s">
        <v>383</v>
      </c>
      <c r="G11" s="174"/>
      <c r="H11" s="61" t="str">
        <f t="shared" si="0"/>
        <v/>
      </c>
      <c r="I11" s="63"/>
      <c r="J11" s="61" t="str">
        <f t="shared" si="0"/>
        <v/>
      </c>
      <c r="K11" s="63"/>
      <c r="L11" s="61" t="str">
        <f t="shared" ref="L11" si="10">IF(L$6="Block All","Block",IF(L$6="Default","Monitor",IF(L$6="Allow All","Allow",IF(M11="Allow","Allow",IF(M11="Block","Block",IF(M11="Monitor","Monitor",""))))))</f>
        <v/>
      </c>
      <c r="M11" s="63"/>
      <c r="N11" s="61" t="str">
        <f t="shared" ref="N11" si="11">IF(N$6="Block All","Block",IF(N$6="Default","Monitor",IF(N$6="Allow All","Allow",IF(O11="Allow","Allow",IF(O11="Block","Block",IF(O11="Monitor","Monitor",""))))))</f>
        <v/>
      </c>
      <c r="O11" s="63"/>
      <c r="P11" s="61" t="str">
        <f t="shared" ref="P11" si="12">IF(P$6="Block All","Block",IF(P$6="Default","Monitor",IF(P$6="Allow All","Allow",IF(Q11="Allow","Allow",IF(Q11="Block","Block",IF(Q11="Monitor","Monitor",""))))))</f>
        <v/>
      </c>
      <c r="Q11" s="63"/>
      <c r="R11" s="11"/>
      <c r="S11" s="11"/>
      <c r="T11" s="11"/>
      <c r="U11" s="11"/>
    </row>
    <row r="12" spans="1:21" ht="24" customHeight="1" x14ac:dyDescent="0.25">
      <c r="B12" s="172" t="s">
        <v>112</v>
      </c>
      <c r="C12" s="173"/>
      <c r="D12" s="173"/>
      <c r="E12" s="173"/>
      <c r="F12" s="174" t="s">
        <v>383</v>
      </c>
      <c r="G12" s="174"/>
      <c r="H12" s="61" t="str">
        <f t="shared" si="0"/>
        <v/>
      </c>
      <c r="I12" s="63"/>
      <c r="J12" s="61" t="str">
        <f t="shared" si="0"/>
        <v/>
      </c>
      <c r="K12" s="63"/>
      <c r="L12" s="61" t="str">
        <f t="shared" ref="L12" si="13">IF(L$6="Block All","Block",IF(L$6="Default","Monitor",IF(L$6="Allow All","Allow",IF(M12="Allow","Allow",IF(M12="Block","Block",IF(M12="Monitor","Monitor",""))))))</f>
        <v/>
      </c>
      <c r="M12" s="63"/>
      <c r="N12" s="61" t="str">
        <f t="shared" ref="N12" si="14">IF(N$6="Block All","Block",IF(N$6="Default","Monitor",IF(N$6="Allow All","Allow",IF(O12="Allow","Allow",IF(O12="Block","Block",IF(O12="Monitor","Monitor",""))))))</f>
        <v/>
      </c>
      <c r="O12" s="63"/>
      <c r="P12" s="61" t="str">
        <f t="shared" ref="P12" si="15">IF(P$6="Block All","Block",IF(P$6="Default","Monitor",IF(P$6="Allow All","Allow",IF(Q12="Allow","Allow",IF(Q12="Block","Block",IF(Q12="Monitor","Monitor",""))))))</f>
        <v/>
      </c>
      <c r="Q12" s="63"/>
      <c r="R12" s="11"/>
      <c r="S12" s="11"/>
      <c r="T12" s="11"/>
      <c r="U12" s="11"/>
    </row>
    <row r="13" spans="1:21" ht="24" customHeight="1" x14ac:dyDescent="0.25">
      <c r="B13" s="172" t="s">
        <v>113</v>
      </c>
      <c r="C13" s="173"/>
      <c r="D13" s="173"/>
      <c r="E13" s="173"/>
      <c r="F13" s="174" t="s">
        <v>383</v>
      </c>
      <c r="G13" s="174"/>
      <c r="H13" s="61" t="str">
        <f t="shared" si="0"/>
        <v/>
      </c>
      <c r="I13" s="63"/>
      <c r="J13" s="61" t="str">
        <f t="shared" si="0"/>
        <v/>
      </c>
      <c r="K13" s="63"/>
      <c r="L13" s="61" t="str">
        <f t="shared" ref="L13" si="16">IF(L$6="Block All","Block",IF(L$6="Default","Monitor",IF(L$6="Allow All","Allow",IF(M13="Allow","Allow",IF(M13="Block","Block",IF(M13="Monitor","Monitor",""))))))</f>
        <v/>
      </c>
      <c r="M13" s="63"/>
      <c r="N13" s="61" t="str">
        <f t="shared" ref="N13" si="17">IF(N$6="Block All","Block",IF(N$6="Default","Monitor",IF(N$6="Allow All","Allow",IF(O13="Allow","Allow",IF(O13="Block","Block",IF(O13="Monitor","Monitor",""))))))</f>
        <v/>
      </c>
      <c r="O13" s="63"/>
      <c r="P13" s="61" t="str">
        <f t="shared" ref="P13" si="18">IF(P$6="Block All","Block",IF(P$6="Default","Monitor",IF(P$6="Allow All","Allow",IF(Q13="Allow","Allow",IF(Q13="Block","Block",IF(Q13="Monitor","Monitor",""))))))</f>
        <v/>
      </c>
      <c r="Q13" s="63"/>
      <c r="R13" s="11"/>
      <c r="S13" s="11"/>
      <c r="T13" s="11"/>
      <c r="U13" s="11"/>
    </row>
    <row r="14" spans="1:21" ht="24" customHeight="1" x14ac:dyDescent="0.25">
      <c r="B14" s="172" t="s">
        <v>114</v>
      </c>
      <c r="C14" s="173"/>
      <c r="D14" s="173"/>
      <c r="E14" s="173"/>
      <c r="F14" s="174" t="s">
        <v>383</v>
      </c>
      <c r="G14" s="174"/>
      <c r="H14" s="61" t="str">
        <f t="shared" si="0"/>
        <v/>
      </c>
      <c r="I14" s="63"/>
      <c r="J14" s="61" t="str">
        <f t="shared" si="0"/>
        <v/>
      </c>
      <c r="K14" s="63"/>
      <c r="L14" s="61" t="str">
        <f t="shared" ref="L14" si="19">IF(L$6="Block All","Block",IF(L$6="Default","Monitor",IF(L$6="Allow All","Allow",IF(M14="Allow","Allow",IF(M14="Block","Block",IF(M14="Monitor","Monitor",""))))))</f>
        <v/>
      </c>
      <c r="M14" s="63"/>
      <c r="N14" s="61" t="str">
        <f t="shared" ref="N14" si="20">IF(N$6="Block All","Block",IF(N$6="Default","Monitor",IF(N$6="Allow All","Allow",IF(O14="Allow","Allow",IF(O14="Block","Block",IF(O14="Monitor","Monitor",""))))))</f>
        <v/>
      </c>
      <c r="O14" s="63"/>
      <c r="P14" s="61" t="str">
        <f t="shared" ref="P14" si="21">IF(P$6="Block All","Block",IF(P$6="Default","Monitor",IF(P$6="Allow All","Allow",IF(Q14="Allow","Allow",IF(Q14="Block","Block",IF(Q14="Monitor","Monitor",""))))))</f>
        <v/>
      </c>
      <c r="Q14" s="63"/>
      <c r="R14" s="11"/>
      <c r="S14" s="11"/>
      <c r="T14" s="11"/>
      <c r="U14" s="11"/>
    </row>
    <row r="15" spans="1:21" ht="24" customHeight="1" x14ac:dyDescent="0.25">
      <c r="B15" s="172" t="s">
        <v>115</v>
      </c>
      <c r="C15" s="173"/>
      <c r="D15" s="173"/>
      <c r="E15" s="173"/>
      <c r="F15" s="174" t="s">
        <v>382</v>
      </c>
      <c r="G15" s="174"/>
      <c r="H15" s="61" t="str">
        <f>IF(H$6="Block All","Block",IF(H$6="Default","Block",IF(H$6="Allow All","Allow",IF(I15="Allow","Allow",IF(I15="Block","Block",IF(I15="Monitor","Monitor",""))))))</f>
        <v/>
      </c>
      <c r="I15" s="63"/>
      <c r="J15" s="61" t="str">
        <f>IF(J$6="Block All","Block",IF(J$6="Default","Block",IF(J$6="Allow All","Allow",IF(K15="Allow","Allow",IF(K15="Block","Block",IF(K15="Monitor","Monitor",""))))))</f>
        <v/>
      </c>
      <c r="K15" s="63"/>
      <c r="L15" s="61" t="str">
        <f>IF(L$6="Block All","Block",IF(L$6="Default","Block",IF(L$6="Allow All","Allow",IF(M15="Allow","Allow",IF(M15="Block","Block",IF(M15="Monitor","Monitor",""))))))</f>
        <v/>
      </c>
      <c r="M15" s="63"/>
      <c r="N15" s="61" t="str">
        <f>IF(N$6="Block All","Block",IF(N$6="Default","Block",IF(N$6="Allow All","Allow",IF(O15="Allow","Allow",IF(O15="Block","Block",IF(O15="Monitor","Monitor",""))))))</f>
        <v/>
      </c>
      <c r="O15" s="63"/>
      <c r="P15" s="61" t="str">
        <f>IF(P$6="Block All","Block",IF(P$6="Default","Block",IF(P$6="Allow All","Allow",IF(Q15="Allow","Allow",IF(Q15="Block","Block",IF(Q15="Monitor","Monitor",""))))))</f>
        <v/>
      </c>
      <c r="Q15" s="63"/>
      <c r="R15" s="11"/>
      <c r="S15" s="11"/>
      <c r="T15" s="11"/>
      <c r="U15" s="11"/>
    </row>
    <row r="16" spans="1:21" ht="24" customHeight="1" x14ac:dyDescent="0.25">
      <c r="B16" s="172" t="s">
        <v>116</v>
      </c>
      <c r="C16" s="173"/>
      <c r="D16" s="173"/>
      <c r="E16" s="173"/>
      <c r="F16" s="174" t="s">
        <v>382</v>
      </c>
      <c r="G16" s="174"/>
      <c r="H16" s="61" t="str">
        <f>IF(H$6="Block All","Block",IF(H$6="Default","Block",IF(H$6="Allow All","Allow",IF(I16="Allow","Allow",IF(I16="Block","Block",IF(I16="Monitor","Monitor",""))))))</f>
        <v/>
      </c>
      <c r="I16" s="63"/>
      <c r="J16" s="61" t="str">
        <f>IF(J$6="Block All","Block",IF(J$6="Default","Block",IF(J$6="Allow All","Allow",IF(K16="Allow","Allow",IF(K16="Block","Block",IF(K16="Monitor","Monitor",""))))))</f>
        <v/>
      </c>
      <c r="K16" s="63"/>
      <c r="L16" s="61" t="str">
        <f>IF(L$6="Block All","Block",IF(L$6="Default","Block",IF(L$6="Allow All","Allow",IF(M16="Allow","Allow",IF(M16="Block","Block",IF(M16="Monitor","Monitor",""))))))</f>
        <v/>
      </c>
      <c r="M16" s="63"/>
      <c r="N16" s="61" t="str">
        <f>IF(N$6="Block All","Block",IF(N$6="Default","Block",IF(N$6="Allow All","Allow",IF(O16="Allow","Allow",IF(O16="Block","Block",IF(O16="Monitor","Monitor",""))))))</f>
        <v/>
      </c>
      <c r="O16" s="63"/>
      <c r="P16" s="61" t="str">
        <f>IF(P$6="Block All","Block",IF(P$6="Default","Block",IF(P$6="Allow All","Allow",IF(Q16="Allow","Allow",IF(Q16="Block","Block",IF(Q16="Monitor","Monitor",""))))))</f>
        <v/>
      </c>
      <c r="Q16" s="63"/>
      <c r="R16" s="11"/>
      <c r="S16" s="11"/>
      <c r="T16" s="11"/>
      <c r="U16" s="11"/>
    </row>
    <row r="17" spans="2:21" ht="24" customHeight="1" x14ac:dyDescent="0.25">
      <c r="B17" s="172" t="s">
        <v>117</v>
      </c>
      <c r="C17" s="173"/>
      <c r="D17" s="173"/>
      <c r="E17" s="173"/>
      <c r="F17" s="174" t="s">
        <v>383</v>
      </c>
      <c r="G17" s="174"/>
      <c r="H17" s="61" t="str">
        <f t="shared" si="0"/>
        <v/>
      </c>
      <c r="I17" s="63"/>
      <c r="J17" s="61" t="str">
        <f t="shared" si="0"/>
        <v/>
      </c>
      <c r="K17" s="63"/>
      <c r="L17" s="61" t="str">
        <f t="shared" ref="L17" si="22">IF(L$6="Block All","Block",IF(L$6="Default","Monitor",IF(L$6="Allow All","Allow",IF(M17="Allow","Allow",IF(M17="Block","Block",IF(M17="Monitor","Monitor",""))))))</f>
        <v/>
      </c>
      <c r="M17" s="63"/>
      <c r="N17" s="61" t="str">
        <f t="shared" ref="N17" si="23">IF(N$6="Block All","Block",IF(N$6="Default","Monitor",IF(N$6="Allow All","Allow",IF(O17="Allow","Allow",IF(O17="Block","Block",IF(O17="Monitor","Monitor",""))))))</f>
        <v/>
      </c>
      <c r="O17" s="63"/>
      <c r="P17" s="61" t="str">
        <f t="shared" ref="P17" si="24">IF(P$6="Block All","Block",IF(P$6="Default","Monitor",IF(P$6="Allow All","Allow",IF(Q17="Allow","Allow",IF(Q17="Block","Block",IF(Q17="Monitor","Monitor",""))))))</f>
        <v/>
      </c>
      <c r="Q17" s="63"/>
      <c r="R17" s="11"/>
      <c r="S17" s="11"/>
      <c r="T17" s="11"/>
      <c r="U17" s="11"/>
    </row>
    <row r="18" spans="2:21" ht="24" customHeight="1" x14ac:dyDescent="0.25">
      <c r="B18" s="172" t="s">
        <v>118</v>
      </c>
      <c r="C18" s="173"/>
      <c r="D18" s="173"/>
      <c r="E18" s="173"/>
      <c r="F18" s="174" t="s">
        <v>383</v>
      </c>
      <c r="G18" s="174"/>
      <c r="H18" s="61" t="str">
        <f t="shared" si="0"/>
        <v/>
      </c>
      <c r="I18" s="63"/>
      <c r="J18" s="61" t="str">
        <f t="shared" si="0"/>
        <v/>
      </c>
      <c r="K18" s="63"/>
      <c r="L18" s="61" t="str">
        <f t="shared" ref="L18" si="25">IF(L$6="Block All","Block",IF(L$6="Default","Monitor",IF(L$6="Allow All","Allow",IF(M18="Allow","Allow",IF(M18="Block","Block",IF(M18="Monitor","Monitor",""))))))</f>
        <v/>
      </c>
      <c r="M18" s="63"/>
      <c r="N18" s="61" t="str">
        <f t="shared" ref="N18" si="26">IF(N$6="Block All","Block",IF(N$6="Default","Monitor",IF(N$6="Allow All","Allow",IF(O18="Allow","Allow",IF(O18="Block","Block",IF(O18="Monitor","Monitor",""))))))</f>
        <v/>
      </c>
      <c r="O18" s="63"/>
      <c r="P18" s="61" t="str">
        <f t="shared" ref="P18" si="27">IF(P$6="Block All","Block",IF(P$6="Default","Monitor",IF(P$6="Allow All","Allow",IF(Q18="Allow","Allow",IF(Q18="Block","Block",IF(Q18="Monitor","Monitor",""))))))</f>
        <v/>
      </c>
      <c r="Q18" s="63"/>
      <c r="R18" s="11"/>
      <c r="S18" s="11"/>
      <c r="T18" s="11"/>
      <c r="U18" s="11"/>
    </row>
    <row r="19" spans="2:21" ht="24" customHeight="1" x14ac:dyDescent="0.25">
      <c r="B19" s="172" t="s">
        <v>119</v>
      </c>
      <c r="C19" s="173"/>
      <c r="D19" s="173"/>
      <c r="E19" s="173"/>
      <c r="F19" s="174" t="s">
        <v>383</v>
      </c>
      <c r="G19" s="174"/>
      <c r="H19" s="61" t="str">
        <f t="shared" si="0"/>
        <v/>
      </c>
      <c r="I19" s="63"/>
      <c r="J19" s="61" t="str">
        <f t="shared" si="0"/>
        <v/>
      </c>
      <c r="K19" s="63"/>
      <c r="L19" s="61" t="str">
        <f t="shared" ref="L19" si="28">IF(L$6="Block All","Block",IF(L$6="Default","Monitor",IF(L$6="Allow All","Allow",IF(M19="Allow","Allow",IF(M19="Block","Block",IF(M19="Monitor","Monitor",""))))))</f>
        <v/>
      </c>
      <c r="M19" s="63"/>
      <c r="N19" s="61" t="str">
        <f t="shared" ref="N19" si="29">IF(N$6="Block All","Block",IF(N$6="Default","Monitor",IF(N$6="Allow All","Allow",IF(O19="Allow","Allow",IF(O19="Block","Block",IF(O19="Monitor","Monitor",""))))))</f>
        <v/>
      </c>
      <c r="O19" s="63"/>
      <c r="P19" s="61" t="str">
        <f t="shared" ref="P19" si="30">IF(P$6="Block All","Block",IF(P$6="Default","Monitor",IF(P$6="Allow All","Allow",IF(Q19="Allow","Allow",IF(Q19="Block","Block",IF(Q19="Monitor","Monitor",""))))))</f>
        <v/>
      </c>
      <c r="Q19" s="63"/>
      <c r="R19" s="11"/>
      <c r="S19" s="11"/>
      <c r="T19" s="11"/>
      <c r="U19" s="11"/>
    </row>
    <row r="20" spans="2:21" ht="24" customHeight="1" x14ac:dyDescent="0.25">
      <c r="B20" s="172" t="s">
        <v>120</v>
      </c>
      <c r="C20" s="173"/>
      <c r="D20" s="173"/>
      <c r="E20" s="173"/>
      <c r="F20" s="174" t="s">
        <v>383</v>
      </c>
      <c r="G20" s="174"/>
      <c r="H20" s="61" t="str">
        <f t="shared" si="0"/>
        <v/>
      </c>
      <c r="I20" s="63"/>
      <c r="J20" s="61" t="str">
        <f t="shared" si="0"/>
        <v/>
      </c>
      <c r="K20" s="63"/>
      <c r="L20" s="61" t="str">
        <f t="shared" ref="L20" si="31">IF(L$6="Block All","Block",IF(L$6="Default","Monitor",IF(L$6="Allow All","Allow",IF(M20="Allow","Allow",IF(M20="Block","Block",IF(M20="Monitor","Monitor",""))))))</f>
        <v/>
      </c>
      <c r="M20" s="63"/>
      <c r="N20" s="61" t="str">
        <f t="shared" ref="N20" si="32">IF(N$6="Block All","Block",IF(N$6="Default","Monitor",IF(N$6="Allow All","Allow",IF(O20="Allow","Allow",IF(O20="Block","Block",IF(O20="Monitor","Monitor",""))))))</f>
        <v/>
      </c>
      <c r="O20" s="63"/>
      <c r="P20" s="61" t="str">
        <f t="shared" ref="P20" si="33">IF(P$6="Block All","Block",IF(P$6="Default","Monitor",IF(P$6="Allow All","Allow",IF(Q20="Allow","Allow",IF(Q20="Block","Block",IF(Q20="Monitor","Monitor",""))))))</f>
        <v/>
      </c>
      <c r="Q20" s="63"/>
      <c r="R20" s="11"/>
      <c r="S20" s="11"/>
      <c r="T20" s="11"/>
      <c r="U20" s="11"/>
    </row>
    <row r="21" spans="2:21" ht="24" customHeight="1" x14ac:dyDescent="0.25">
      <c r="B21" s="172" t="s">
        <v>121</v>
      </c>
      <c r="C21" s="173"/>
      <c r="D21" s="173"/>
      <c r="E21" s="173"/>
      <c r="F21" s="174" t="s">
        <v>383</v>
      </c>
      <c r="G21" s="174"/>
      <c r="H21" s="61" t="str">
        <f t="shared" si="0"/>
        <v/>
      </c>
      <c r="I21" s="63"/>
      <c r="J21" s="61" t="str">
        <f t="shared" si="0"/>
        <v/>
      </c>
      <c r="K21" s="63"/>
      <c r="L21" s="61" t="str">
        <f t="shared" ref="L21" si="34">IF(L$6="Block All","Block",IF(L$6="Default","Monitor",IF(L$6="Allow All","Allow",IF(M21="Allow","Allow",IF(M21="Block","Block",IF(M21="Monitor","Monitor",""))))))</f>
        <v/>
      </c>
      <c r="M21" s="63"/>
      <c r="N21" s="61" t="str">
        <f t="shared" ref="N21" si="35">IF(N$6="Block All","Block",IF(N$6="Default","Monitor",IF(N$6="Allow All","Allow",IF(O21="Allow","Allow",IF(O21="Block","Block",IF(O21="Monitor","Monitor",""))))))</f>
        <v/>
      </c>
      <c r="O21" s="63"/>
      <c r="P21" s="61" t="str">
        <f t="shared" ref="P21" si="36">IF(P$6="Block All","Block",IF(P$6="Default","Monitor",IF(P$6="Allow All","Allow",IF(Q21="Allow","Allow",IF(Q21="Block","Block",IF(Q21="Monitor","Monitor",""))))))</f>
        <v/>
      </c>
      <c r="Q21" s="63"/>
      <c r="R21" s="11"/>
      <c r="S21" s="11"/>
      <c r="T21" s="11"/>
      <c r="U21" s="11"/>
    </row>
    <row r="22" spans="2:21" ht="24" customHeight="1" x14ac:dyDescent="0.25">
      <c r="B22" s="172" t="s">
        <v>122</v>
      </c>
      <c r="C22" s="173"/>
      <c r="D22" s="173"/>
      <c r="E22" s="173"/>
      <c r="F22" s="174" t="s">
        <v>383</v>
      </c>
      <c r="G22" s="174"/>
      <c r="H22" s="61" t="str">
        <f t="shared" si="0"/>
        <v/>
      </c>
      <c r="I22" s="63"/>
      <c r="J22" s="61" t="str">
        <f t="shared" si="0"/>
        <v/>
      </c>
      <c r="K22" s="63"/>
      <c r="L22" s="61" t="str">
        <f t="shared" ref="L22" si="37">IF(L$6="Block All","Block",IF(L$6="Default","Monitor",IF(L$6="Allow All","Allow",IF(M22="Allow","Allow",IF(M22="Block","Block",IF(M22="Monitor","Monitor",""))))))</f>
        <v/>
      </c>
      <c r="M22" s="63"/>
      <c r="N22" s="61" t="str">
        <f t="shared" ref="N22" si="38">IF(N$6="Block All","Block",IF(N$6="Default","Monitor",IF(N$6="Allow All","Allow",IF(O22="Allow","Allow",IF(O22="Block","Block",IF(O22="Monitor","Monitor",""))))))</f>
        <v/>
      </c>
      <c r="O22" s="63"/>
      <c r="P22" s="61" t="str">
        <f t="shared" ref="P22" si="39">IF(P$6="Block All","Block",IF(P$6="Default","Monitor",IF(P$6="Allow All","Allow",IF(Q22="Allow","Allow",IF(Q22="Block","Block",IF(Q22="Monitor","Monitor",""))))))</f>
        <v/>
      </c>
      <c r="Q22" s="63"/>
      <c r="R22" s="11"/>
      <c r="S22" s="11"/>
      <c r="T22" s="11"/>
      <c r="U22" s="11"/>
    </row>
    <row r="23" spans="2:21" ht="24" customHeight="1" x14ac:dyDescent="0.25">
      <c r="B23" s="172" t="s">
        <v>123</v>
      </c>
      <c r="C23" s="173"/>
      <c r="D23" s="173"/>
      <c r="E23" s="173"/>
      <c r="F23" s="174" t="s">
        <v>383</v>
      </c>
      <c r="G23" s="174"/>
      <c r="H23" s="61" t="str">
        <f t="shared" si="0"/>
        <v/>
      </c>
      <c r="I23" s="63"/>
      <c r="J23" s="61" t="str">
        <f t="shared" si="0"/>
        <v/>
      </c>
      <c r="K23" s="63"/>
      <c r="L23" s="61" t="str">
        <f t="shared" ref="L23" si="40">IF(L$6="Block All","Block",IF(L$6="Default","Monitor",IF(L$6="Allow All","Allow",IF(M23="Allow","Allow",IF(M23="Block","Block",IF(M23="Monitor","Monitor",""))))))</f>
        <v/>
      </c>
      <c r="M23" s="63"/>
      <c r="N23" s="61" t="str">
        <f t="shared" ref="N23" si="41">IF(N$6="Block All","Block",IF(N$6="Default","Monitor",IF(N$6="Allow All","Allow",IF(O23="Allow","Allow",IF(O23="Block","Block",IF(O23="Monitor","Monitor",""))))))</f>
        <v/>
      </c>
      <c r="O23" s="63"/>
      <c r="P23" s="61" t="str">
        <f t="shared" ref="P23" si="42">IF(P$6="Block All","Block",IF(P$6="Default","Monitor",IF(P$6="Allow All","Allow",IF(Q23="Allow","Allow",IF(Q23="Block","Block",IF(Q23="Monitor","Monitor",""))))))</f>
        <v/>
      </c>
      <c r="Q23" s="63"/>
      <c r="R23" s="11"/>
      <c r="S23" s="11"/>
      <c r="T23" s="11"/>
      <c r="U23" s="11"/>
    </row>
    <row r="24" spans="2:21" ht="24" customHeight="1" x14ac:dyDescent="0.25">
      <c r="B24" s="172" t="s">
        <v>124</v>
      </c>
      <c r="C24" s="173"/>
      <c r="D24" s="173"/>
      <c r="E24" s="173"/>
      <c r="F24" s="174" t="s">
        <v>382</v>
      </c>
      <c r="G24" s="174"/>
      <c r="H24" s="61" t="str">
        <f>IF(H$6="Block All","Block",IF(H$6="Default","Block",IF(H$6="Allow All","Allow",IF(I24="Allow","Allow",IF(I24="Block","Block",IF(I24="Monitor","Monitor",""))))))</f>
        <v/>
      </c>
      <c r="I24" s="63"/>
      <c r="J24" s="61" t="str">
        <f>IF(J$6="Block All","Block",IF(J$6="Default","Block",IF(J$6="Allow All","Allow",IF(K24="Allow","Allow",IF(K24="Block","Block",IF(K24="Monitor","Monitor",""))))))</f>
        <v/>
      </c>
      <c r="K24" s="63"/>
      <c r="L24" s="61" t="str">
        <f>IF(L$6="Block All","Block",IF(L$6="Default","Block",IF(L$6="Allow All","Allow",IF(M24="Allow","Allow",IF(M24="Block","Block",IF(M24="Monitor","Monitor",""))))))</f>
        <v/>
      </c>
      <c r="M24" s="63"/>
      <c r="N24" s="61" t="str">
        <f>IF(N$6="Block All","Block",IF(N$6="Default","Block",IF(N$6="Allow All","Allow",IF(O24="Allow","Allow",IF(O24="Block","Block",IF(O24="Monitor","Monitor",""))))))</f>
        <v/>
      </c>
      <c r="O24" s="63"/>
      <c r="P24" s="61" t="str">
        <f>IF(P$6="Block All","Block",IF(P$6="Default","Block",IF(P$6="Allow All","Allow",IF(Q24="Allow","Allow",IF(Q24="Block","Block",IF(Q24="Monitor","Monitor",""))))))</f>
        <v/>
      </c>
      <c r="Q24" s="63"/>
      <c r="R24" s="11"/>
      <c r="S24" s="11"/>
      <c r="T24" s="11"/>
      <c r="U24" s="11"/>
    </row>
    <row r="25" spans="2:21" ht="24" customHeight="1" x14ac:dyDescent="0.25">
      <c r="B25" s="179" t="s">
        <v>137</v>
      </c>
      <c r="C25" s="180"/>
      <c r="D25" s="180"/>
      <c r="E25" s="180"/>
      <c r="F25" s="174" t="s">
        <v>373</v>
      </c>
      <c r="G25" s="174"/>
      <c r="H25" s="61" t="str">
        <f>IF(H$6="Block All","Block",IF(H$6="Default","Allow",IF(H$6="Allow All","Allow",IF(I25="Allow","Allow",IF(I25="Block","Block",IF(I25="Monitor","Monitor",""))))))</f>
        <v/>
      </c>
      <c r="I25" s="63"/>
      <c r="J25" s="61" t="str">
        <f>IF(J$6="Block All","Block",IF(J$6="Default","Allow",IF(J$6="Allow All","Allow",IF(K25="Allow","Allow",IF(K25="Block","Block",IF(K25="Monitor","Monitor",""))))))</f>
        <v/>
      </c>
      <c r="K25" s="63"/>
      <c r="L25" s="61" t="str">
        <f>IF(L$6="Block All","Block",IF(L$6="Default","Allow",IF(L$6="Allow All","Allow",IF(M25="Allow","Allow",IF(M25="Block","Block",IF(M25="Monitor","Monitor",""))))))</f>
        <v/>
      </c>
      <c r="M25" s="63"/>
      <c r="N25" s="61" t="str">
        <f>IF(N$6="Block All","Block",IF(N$6="Default","Allow",IF(N$6="Allow All","Allow",IF(O25="Allow","Allow",IF(O25="Block","Block",IF(O25="Monitor","Monitor",""))))))</f>
        <v/>
      </c>
      <c r="O25" s="63"/>
      <c r="P25" s="61" t="str">
        <f>IF(P$6="Block All","Block",IF(P$6="Default","Allow",IF(P$6="Allow All","Allow",IF(Q25="Allow","Allow",IF(Q25="Block","Block",IF(Q25="Monitor","Monitor",""))))))</f>
        <v/>
      </c>
      <c r="Q25" s="63"/>
    </row>
    <row r="26" spans="2:21" ht="37.5" customHeight="1" x14ac:dyDescent="0.25">
      <c r="B26" s="175" t="s">
        <v>409</v>
      </c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21" ht="21.75" customHeight="1" x14ac:dyDescent="0.25">
      <c r="B27" s="176" t="s">
        <v>368</v>
      </c>
      <c r="C27" s="177"/>
      <c r="D27" s="177"/>
      <c r="E27" s="177"/>
      <c r="F27" s="177"/>
      <c r="G27" s="177" t="s">
        <v>403</v>
      </c>
      <c r="H27" s="177"/>
      <c r="I27" s="177"/>
      <c r="J27" s="177"/>
      <c r="K27" s="177" t="s">
        <v>368</v>
      </c>
      <c r="L27" s="177"/>
      <c r="M27" s="177"/>
      <c r="N27" s="177"/>
      <c r="O27" s="177"/>
      <c r="P27" s="177" t="s">
        <v>403</v>
      </c>
      <c r="Q27" s="177"/>
    </row>
    <row r="28" spans="2:21" ht="21.75" customHeight="1" x14ac:dyDescent="0.25">
      <c r="B28" s="170"/>
      <c r="C28" s="171"/>
      <c r="D28" s="171"/>
      <c r="E28" s="171"/>
      <c r="F28" s="171"/>
      <c r="G28" s="120"/>
      <c r="H28" s="120"/>
      <c r="I28" s="120"/>
      <c r="J28" s="120"/>
      <c r="K28" s="170"/>
      <c r="L28" s="171"/>
      <c r="M28" s="171"/>
      <c r="N28" s="171"/>
      <c r="O28" s="171"/>
      <c r="P28" s="120"/>
      <c r="Q28" s="120"/>
    </row>
    <row r="29" spans="2:21" ht="21.75" customHeight="1" x14ac:dyDescent="0.25">
      <c r="B29" s="170"/>
      <c r="C29" s="171"/>
      <c r="D29" s="171"/>
      <c r="E29" s="171"/>
      <c r="F29" s="171"/>
      <c r="G29" s="120"/>
      <c r="H29" s="120"/>
      <c r="I29" s="120"/>
      <c r="J29" s="120"/>
      <c r="K29" s="170"/>
      <c r="L29" s="171"/>
      <c r="M29" s="171"/>
      <c r="N29" s="171"/>
      <c r="O29" s="171"/>
      <c r="P29" s="120"/>
      <c r="Q29" s="120"/>
    </row>
    <row r="30" spans="2:21" ht="21.75" customHeight="1" x14ac:dyDescent="0.25">
      <c r="B30" s="170"/>
      <c r="C30" s="171"/>
      <c r="D30" s="171"/>
      <c r="E30" s="171"/>
      <c r="F30" s="171"/>
      <c r="G30" s="120"/>
      <c r="H30" s="120"/>
      <c r="I30" s="120"/>
      <c r="J30" s="120"/>
      <c r="K30" s="170"/>
      <c r="L30" s="171"/>
      <c r="M30" s="171"/>
      <c r="N30" s="171"/>
      <c r="O30" s="171"/>
      <c r="P30" s="120"/>
      <c r="Q30" s="120"/>
    </row>
    <row r="31" spans="2:21" ht="21.75" customHeight="1" x14ac:dyDescent="0.25">
      <c r="B31" s="170"/>
      <c r="C31" s="171"/>
      <c r="D31" s="171"/>
      <c r="E31" s="171"/>
      <c r="F31" s="171"/>
      <c r="G31" s="120"/>
      <c r="H31" s="120"/>
      <c r="I31" s="120"/>
      <c r="J31" s="120"/>
      <c r="K31" s="170"/>
      <c r="L31" s="171"/>
      <c r="M31" s="171"/>
      <c r="N31" s="171"/>
      <c r="O31" s="171"/>
      <c r="P31" s="120"/>
      <c r="Q31" s="120"/>
    </row>
    <row r="32" spans="2:21" ht="21.75" customHeight="1" x14ac:dyDescent="0.25">
      <c r="B32" s="170"/>
      <c r="C32" s="171"/>
      <c r="D32" s="171"/>
      <c r="E32" s="171"/>
      <c r="F32" s="171"/>
      <c r="G32" s="120"/>
      <c r="H32" s="120"/>
      <c r="I32" s="120"/>
      <c r="J32" s="120"/>
      <c r="K32" s="170"/>
      <c r="L32" s="171"/>
      <c r="M32" s="171"/>
      <c r="N32" s="171"/>
      <c r="O32" s="171"/>
      <c r="P32" s="120"/>
      <c r="Q32" s="120"/>
    </row>
    <row r="33" spans="2:17" ht="21.75" customHeight="1" x14ac:dyDescent="0.25">
      <c r="B33" s="170"/>
      <c r="C33" s="171"/>
      <c r="D33" s="171"/>
      <c r="E33" s="171"/>
      <c r="F33" s="171"/>
      <c r="G33" s="120"/>
      <c r="H33" s="120"/>
      <c r="I33" s="120"/>
      <c r="J33" s="120"/>
      <c r="K33" s="170"/>
      <c r="L33" s="171"/>
      <c r="M33" s="171"/>
      <c r="N33" s="171"/>
      <c r="O33" s="171"/>
      <c r="P33" s="120"/>
      <c r="Q33" s="120"/>
    </row>
    <row r="34" spans="2:17" ht="21.75" customHeight="1" x14ac:dyDescent="0.25">
      <c r="B34" s="170"/>
      <c r="C34" s="171"/>
      <c r="D34" s="171"/>
      <c r="E34" s="171"/>
      <c r="F34" s="171"/>
      <c r="G34" s="120"/>
      <c r="H34" s="120"/>
      <c r="I34" s="120"/>
      <c r="J34" s="120"/>
      <c r="K34" s="170"/>
      <c r="L34" s="171"/>
      <c r="M34" s="171"/>
      <c r="N34" s="171"/>
      <c r="O34" s="171"/>
      <c r="P34" s="120"/>
      <c r="Q34" s="120"/>
    </row>
    <row r="35" spans="2:17" ht="21.75" customHeight="1" x14ac:dyDescent="0.25">
      <c r="B35" s="170"/>
      <c r="C35" s="171"/>
      <c r="D35" s="171"/>
      <c r="E35" s="171"/>
      <c r="F35" s="171"/>
      <c r="G35" s="120"/>
      <c r="H35" s="120"/>
      <c r="I35" s="120"/>
      <c r="J35" s="120"/>
      <c r="K35" s="170"/>
      <c r="L35" s="171"/>
      <c r="M35" s="171"/>
      <c r="N35" s="171"/>
      <c r="O35" s="171"/>
      <c r="P35" s="120"/>
      <c r="Q35" s="120"/>
    </row>
    <row r="36" spans="2:17" ht="21.75" customHeight="1" x14ac:dyDescent="0.25">
      <c r="B36" s="170"/>
      <c r="C36" s="171"/>
      <c r="D36" s="171"/>
      <c r="E36" s="171"/>
      <c r="F36" s="171"/>
      <c r="G36" s="120"/>
      <c r="H36" s="120"/>
      <c r="I36" s="120"/>
      <c r="J36" s="120"/>
      <c r="K36" s="170"/>
      <c r="L36" s="171"/>
      <c r="M36" s="171"/>
      <c r="N36" s="171"/>
      <c r="O36" s="171"/>
      <c r="P36" s="120"/>
      <c r="Q36" s="120"/>
    </row>
    <row r="37" spans="2:17" ht="21.75" customHeight="1" x14ac:dyDescent="0.25">
      <c r="B37" s="170"/>
      <c r="C37" s="171"/>
      <c r="D37" s="171"/>
      <c r="E37" s="171"/>
      <c r="F37" s="171"/>
      <c r="G37" s="120"/>
      <c r="H37" s="120"/>
      <c r="I37" s="120"/>
      <c r="J37" s="120"/>
      <c r="K37" s="170"/>
      <c r="L37" s="171"/>
      <c r="M37" s="171"/>
      <c r="N37" s="171"/>
      <c r="O37" s="171"/>
      <c r="P37" s="120"/>
      <c r="Q37" s="120"/>
    </row>
    <row r="38" spans="2:17" ht="21.75" customHeight="1" x14ac:dyDescent="0.25">
      <c r="B38" s="170"/>
      <c r="C38" s="171"/>
      <c r="D38" s="171"/>
      <c r="E38" s="171"/>
      <c r="F38" s="171"/>
      <c r="G38" s="120"/>
      <c r="H38" s="120"/>
      <c r="I38" s="120"/>
      <c r="J38" s="120"/>
      <c r="K38" s="170"/>
      <c r="L38" s="171"/>
      <c r="M38" s="171"/>
      <c r="N38" s="171"/>
      <c r="O38" s="171"/>
      <c r="P38" s="120"/>
      <c r="Q38" s="120"/>
    </row>
    <row r="39" spans="2:17" ht="21.75" customHeight="1" x14ac:dyDescent="0.25">
      <c r="B39" s="170"/>
      <c r="C39" s="171"/>
      <c r="D39" s="171"/>
      <c r="E39" s="171"/>
      <c r="F39" s="171"/>
      <c r="G39" s="120"/>
      <c r="H39" s="120"/>
      <c r="I39" s="120"/>
      <c r="J39" s="120"/>
      <c r="K39" s="170"/>
      <c r="L39" s="171"/>
      <c r="M39" s="171"/>
      <c r="N39" s="171"/>
      <c r="O39" s="171"/>
      <c r="P39" s="120"/>
      <c r="Q39" s="120"/>
    </row>
    <row r="40" spans="2:17" ht="21.75" customHeight="1" x14ac:dyDescent="0.25">
      <c r="B40" s="170"/>
      <c r="C40" s="171"/>
      <c r="D40" s="171"/>
      <c r="E40" s="171"/>
      <c r="F40" s="171"/>
      <c r="G40" s="120"/>
      <c r="H40" s="120"/>
      <c r="I40" s="120"/>
      <c r="J40" s="120"/>
      <c r="K40" s="170"/>
      <c r="L40" s="171"/>
      <c r="M40" s="171"/>
      <c r="N40" s="171"/>
      <c r="O40" s="171"/>
      <c r="P40" s="120"/>
      <c r="Q40" s="120"/>
    </row>
    <row r="41" spans="2:17" ht="21.75" customHeight="1" x14ac:dyDescent="0.25">
      <c r="B41" s="170"/>
      <c r="C41" s="171"/>
      <c r="D41" s="171"/>
      <c r="E41" s="171"/>
      <c r="F41" s="171"/>
      <c r="G41" s="120"/>
      <c r="H41" s="120"/>
      <c r="I41" s="120"/>
      <c r="J41" s="120"/>
      <c r="K41" s="170"/>
      <c r="L41" s="171"/>
      <c r="M41" s="171"/>
      <c r="N41" s="171"/>
      <c r="O41" s="171"/>
      <c r="P41" s="120"/>
      <c r="Q41" s="120"/>
    </row>
    <row r="42" spans="2:17" ht="21.75" customHeight="1" x14ac:dyDescent="0.25">
      <c r="B42" s="170"/>
      <c r="C42" s="171"/>
      <c r="D42" s="171"/>
      <c r="E42" s="171"/>
      <c r="F42" s="171"/>
      <c r="G42" s="120"/>
      <c r="H42" s="120"/>
      <c r="I42" s="120"/>
      <c r="J42" s="120"/>
      <c r="K42" s="170"/>
      <c r="L42" s="171"/>
      <c r="M42" s="171"/>
      <c r="N42" s="171"/>
      <c r="O42" s="171"/>
      <c r="P42" s="120"/>
      <c r="Q42" s="120"/>
    </row>
    <row r="43" spans="2:17" ht="21.75" customHeight="1" x14ac:dyDescent="0.25">
      <c r="B43" s="170"/>
      <c r="C43" s="171"/>
      <c r="D43" s="171"/>
      <c r="E43" s="171"/>
      <c r="F43" s="171"/>
      <c r="G43" s="120"/>
      <c r="H43" s="120"/>
      <c r="I43" s="120"/>
      <c r="J43" s="120"/>
      <c r="K43" s="170"/>
      <c r="L43" s="171"/>
      <c r="M43" s="171"/>
      <c r="N43" s="171"/>
      <c r="O43" s="171"/>
      <c r="P43" s="120"/>
      <c r="Q43" s="120"/>
    </row>
    <row r="44" spans="2:17" ht="21.75" customHeight="1" x14ac:dyDescent="0.25">
      <c r="B44" s="170"/>
      <c r="C44" s="171"/>
      <c r="D44" s="171"/>
      <c r="E44" s="171"/>
      <c r="F44" s="171"/>
      <c r="G44" s="120"/>
      <c r="H44" s="120"/>
      <c r="I44" s="120"/>
      <c r="J44" s="120"/>
      <c r="K44" s="170"/>
      <c r="L44" s="171"/>
      <c r="M44" s="171"/>
      <c r="N44" s="171"/>
      <c r="O44" s="171"/>
      <c r="P44" s="120"/>
      <c r="Q44" s="120"/>
    </row>
    <row r="45" spans="2:17" ht="21.75" customHeight="1" x14ac:dyDescent="0.25">
      <c r="B45" s="170"/>
      <c r="C45" s="171"/>
      <c r="D45" s="171"/>
      <c r="E45" s="171"/>
      <c r="F45" s="171"/>
      <c r="G45" s="120"/>
      <c r="H45" s="120"/>
      <c r="I45" s="120"/>
      <c r="J45" s="120"/>
      <c r="K45" s="170"/>
      <c r="L45" s="171"/>
      <c r="M45" s="171"/>
      <c r="N45" s="171"/>
      <c r="O45" s="171"/>
      <c r="P45" s="120"/>
      <c r="Q45" s="120"/>
    </row>
    <row r="46" spans="2:17" ht="21.75" customHeight="1" x14ac:dyDescent="0.25">
      <c r="B46" s="170"/>
      <c r="C46" s="171"/>
      <c r="D46" s="171"/>
      <c r="E46" s="171"/>
      <c r="F46" s="171"/>
      <c r="G46" s="120"/>
      <c r="H46" s="120"/>
      <c r="I46" s="120"/>
      <c r="J46" s="120"/>
      <c r="K46" s="170"/>
      <c r="L46" s="171"/>
      <c r="M46" s="171"/>
      <c r="N46" s="171"/>
      <c r="O46" s="171"/>
      <c r="P46" s="120"/>
      <c r="Q46" s="120"/>
    </row>
    <row r="47" spans="2:17" ht="21.75" customHeight="1" x14ac:dyDescent="0.25">
      <c r="B47" s="170"/>
      <c r="C47" s="171"/>
      <c r="D47" s="171"/>
      <c r="E47" s="171"/>
      <c r="F47" s="171"/>
      <c r="G47" s="120"/>
      <c r="H47" s="120"/>
      <c r="I47" s="120"/>
      <c r="J47" s="120"/>
      <c r="K47" s="170"/>
      <c r="L47" s="171"/>
      <c r="M47" s="171"/>
      <c r="N47" s="171"/>
      <c r="O47" s="171"/>
      <c r="P47" s="120"/>
      <c r="Q47" s="120"/>
    </row>
    <row r="48" spans="2:17" ht="21.75" customHeight="1" x14ac:dyDescent="0.25">
      <c r="B48" s="170"/>
      <c r="C48" s="171"/>
      <c r="D48" s="171"/>
      <c r="E48" s="171"/>
      <c r="F48" s="171"/>
      <c r="G48" s="120"/>
      <c r="H48" s="120"/>
      <c r="I48" s="120"/>
      <c r="J48" s="120"/>
      <c r="K48" s="170"/>
      <c r="L48" s="171"/>
      <c r="M48" s="171"/>
      <c r="N48" s="171"/>
      <c r="O48" s="171"/>
      <c r="P48" s="120"/>
      <c r="Q48" s="120"/>
    </row>
    <row r="49" spans="2:17" ht="21.75" customHeight="1" x14ac:dyDescent="0.25">
      <c r="B49" s="170"/>
      <c r="C49" s="171"/>
      <c r="D49" s="171"/>
      <c r="E49" s="171"/>
      <c r="F49" s="171"/>
      <c r="G49" s="120"/>
      <c r="H49" s="120"/>
      <c r="I49" s="120"/>
      <c r="J49" s="120"/>
      <c r="K49" s="170"/>
      <c r="L49" s="171"/>
      <c r="M49" s="171"/>
      <c r="N49" s="171"/>
      <c r="O49" s="171"/>
      <c r="P49" s="120"/>
      <c r="Q49" s="120"/>
    </row>
    <row r="50" spans="2:17" ht="21.75" customHeight="1" x14ac:dyDescent="0.25">
      <c r="B50" s="170"/>
      <c r="C50" s="171"/>
      <c r="D50" s="171"/>
      <c r="E50" s="171"/>
      <c r="F50" s="171"/>
      <c r="G50" s="120"/>
      <c r="H50" s="120"/>
      <c r="I50" s="120"/>
      <c r="J50" s="120"/>
      <c r="K50" s="170"/>
      <c r="L50" s="171"/>
      <c r="M50" s="171"/>
      <c r="N50" s="171"/>
      <c r="O50" s="171"/>
      <c r="P50" s="120"/>
      <c r="Q50" s="120"/>
    </row>
    <row r="51" spans="2:17" ht="21.75" customHeight="1" x14ac:dyDescent="0.25">
      <c r="B51" s="170"/>
      <c r="C51" s="171"/>
      <c r="D51" s="171"/>
      <c r="E51" s="171"/>
      <c r="F51" s="171"/>
      <c r="G51" s="120"/>
      <c r="H51" s="120"/>
      <c r="I51" s="120"/>
      <c r="J51" s="120"/>
      <c r="K51" s="170"/>
      <c r="L51" s="171"/>
      <c r="M51" s="171"/>
      <c r="N51" s="171"/>
      <c r="O51" s="171"/>
      <c r="P51" s="120"/>
      <c r="Q51" s="120"/>
    </row>
    <row r="52" spans="2:17" ht="21.75" customHeight="1" x14ac:dyDescent="0.25">
      <c r="B52" s="170"/>
      <c r="C52" s="171"/>
      <c r="D52" s="171"/>
      <c r="E52" s="171"/>
      <c r="F52" s="171"/>
      <c r="G52" s="120"/>
      <c r="H52" s="120"/>
      <c r="I52" s="120"/>
      <c r="J52" s="120"/>
      <c r="K52" s="170"/>
      <c r="L52" s="171"/>
      <c r="M52" s="171"/>
      <c r="N52" s="171"/>
      <c r="O52" s="171"/>
      <c r="P52" s="120"/>
      <c r="Q52" s="120"/>
    </row>
    <row r="53" spans="2:17" ht="21.75" customHeight="1" x14ac:dyDescent="0.25">
      <c r="B53" s="170"/>
      <c r="C53" s="171"/>
      <c r="D53" s="171"/>
      <c r="E53" s="171"/>
      <c r="F53" s="171"/>
      <c r="G53" s="120"/>
      <c r="H53" s="120"/>
      <c r="I53" s="120"/>
      <c r="J53" s="120"/>
      <c r="K53" s="170"/>
      <c r="L53" s="171"/>
      <c r="M53" s="171"/>
      <c r="N53" s="171"/>
      <c r="O53" s="171"/>
      <c r="P53" s="120"/>
      <c r="Q53" s="120"/>
    </row>
    <row r="54" spans="2:17" ht="21.75" customHeight="1" x14ac:dyDescent="0.25">
      <c r="B54" s="170"/>
      <c r="C54" s="171"/>
      <c r="D54" s="171"/>
      <c r="E54" s="171"/>
      <c r="F54" s="171"/>
      <c r="G54" s="120"/>
      <c r="H54" s="120"/>
      <c r="I54" s="120"/>
      <c r="J54" s="120"/>
      <c r="K54" s="170"/>
      <c r="L54" s="171"/>
      <c r="M54" s="171"/>
      <c r="N54" s="171"/>
      <c r="O54" s="171"/>
      <c r="P54" s="120"/>
      <c r="Q54" s="120"/>
    </row>
    <row r="55" spans="2:17" ht="21.75" customHeight="1" x14ac:dyDescent="0.25">
      <c r="B55" s="170"/>
      <c r="C55" s="171"/>
      <c r="D55" s="171"/>
      <c r="E55" s="171"/>
      <c r="F55" s="171"/>
      <c r="G55" s="120"/>
      <c r="H55" s="120"/>
      <c r="I55" s="120"/>
      <c r="J55" s="120"/>
      <c r="K55" s="170"/>
      <c r="L55" s="171"/>
      <c r="M55" s="171"/>
      <c r="N55" s="171"/>
      <c r="O55" s="171"/>
      <c r="P55" s="120"/>
      <c r="Q55" s="120"/>
    </row>
    <row r="56" spans="2:17" ht="21.75" customHeight="1" x14ac:dyDescent="0.25">
      <c r="B56" s="170"/>
      <c r="C56" s="171"/>
      <c r="D56" s="171"/>
      <c r="E56" s="171"/>
      <c r="F56" s="171"/>
      <c r="G56" s="120"/>
      <c r="H56" s="120"/>
      <c r="I56" s="120"/>
      <c r="J56" s="120"/>
      <c r="K56" s="170"/>
      <c r="L56" s="171"/>
      <c r="M56" s="171"/>
      <c r="N56" s="171"/>
      <c r="O56" s="171"/>
      <c r="P56" s="120"/>
      <c r="Q56" s="120"/>
    </row>
    <row r="57" spans="2:17" ht="21.75" customHeight="1" x14ac:dyDescent="0.25">
      <c r="B57" s="170"/>
      <c r="C57" s="171"/>
      <c r="D57" s="171"/>
      <c r="E57" s="171"/>
      <c r="F57" s="171"/>
      <c r="G57" s="120"/>
      <c r="H57" s="120"/>
      <c r="I57" s="120"/>
      <c r="J57" s="120"/>
      <c r="K57" s="170"/>
      <c r="L57" s="171"/>
      <c r="M57" s="171"/>
      <c r="N57" s="171"/>
      <c r="O57" s="171"/>
      <c r="P57" s="120"/>
      <c r="Q57" s="120"/>
    </row>
    <row r="58" spans="2:17" ht="21.75" customHeight="1" x14ac:dyDescent="0.25">
      <c r="B58" s="170"/>
      <c r="C58" s="171"/>
      <c r="D58" s="171"/>
      <c r="E58" s="171"/>
      <c r="F58" s="171"/>
      <c r="G58" s="120"/>
      <c r="H58" s="120"/>
      <c r="I58" s="120"/>
      <c r="J58" s="120"/>
      <c r="K58" s="170"/>
      <c r="L58" s="171"/>
      <c r="M58" s="171"/>
      <c r="N58" s="171"/>
      <c r="O58" s="171"/>
      <c r="P58" s="120"/>
      <c r="Q58" s="120"/>
    </row>
    <row r="59" spans="2:17" ht="21.75" customHeight="1" x14ac:dyDescent="0.25">
      <c r="B59" s="170"/>
      <c r="C59" s="171"/>
      <c r="D59" s="171"/>
      <c r="E59" s="171"/>
      <c r="F59" s="171"/>
      <c r="G59" s="120"/>
      <c r="H59" s="120"/>
      <c r="I59" s="120"/>
      <c r="J59" s="120"/>
      <c r="K59" s="170"/>
      <c r="L59" s="171"/>
      <c r="M59" s="171"/>
      <c r="N59" s="171"/>
      <c r="O59" s="171"/>
      <c r="P59" s="120"/>
      <c r="Q59" s="120"/>
    </row>
    <row r="60" spans="2:17" ht="21.75" customHeight="1" x14ac:dyDescent="0.25">
      <c r="B60" s="170"/>
      <c r="C60" s="171"/>
      <c r="D60" s="171"/>
      <c r="E60" s="171"/>
      <c r="F60" s="171"/>
      <c r="G60" s="120"/>
      <c r="H60" s="120"/>
      <c r="I60" s="120"/>
      <c r="J60" s="120"/>
      <c r="K60" s="170"/>
      <c r="L60" s="171"/>
      <c r="M60" s="171"/>
      <c r="N60" s="171"/>
      <c r="O60" s="171"/>
      <c r="P60" s="120"/>
      <c r="Q60" s="120"/>
    </row>
    <row r="61" spans="2:17" ht="21.75" customHeight="1" x14ac:dyDescent="0.25">
      <c r="B61" s="170"/>
      <c r="C61" s="171"/>
      <c r="D61" s="171"/>
      <c r="E61" s="171"/>
      <c r="F61" s="171"/>
      <c r="G61" s="120"/>
      <c r="H61" s="120"/>
      <c r="I61" s="120"/>
      <c r="J61" s="120"/>
      <c r="K61" s="170"/>
      <c r="L61" s="171"/>
      <c r="M61" s="171"/>
      <c r="N61" s="171"/>
      <c r="O61" s="171"/>
      <c r="P61" s="120"/>
      <c r="Q61" s="120"/>
    </row>
    <row r="62" spans="2:17" ht="21.75" customHeight="1" x14ac:dyDescent="0.25">
      <c r="B62" s="170"/>
      <c r="C62" s="171"/>
      <c r="D62" s="171"/>
      <c r="E62" s="171"/>
      <c r="F62" s="171"/>
      <c r="G62" s="120"/>
      <c r="H62" s="120"/>
      <c r="I62" s="120"/>
      <c r="J62" s="120"/>
      <c r="K62" s="170"/>
      <c r="L62" s="171"/>
      <c r="M62" s="171"/>
      <c r="N62" s="171"/>
      <c r="O62" s="171"/>
      <c r="P62" s="120"/>
      <c r="Q62" s="120"/>
    </row>
  </sheetData>
  <sheetProtection algorithmName="SHA-512" hashValue="53rC80ezhfRwUhB15G8i2oOHXautvwE0/hygQCLenTxG1LkD8NAEAqE3PXitfPbql5G8ERNbjBVt8lFxicYWKw==" saltValue="C1/YvzPCPpHlOpug7jEzpA==" spinCount="100000" sheet="1" objects="1" scenarios="1"/>
  <mergeCells count="194">
    <mergeCell ref="B7:E7"/>
    <mergeCell ref="B8:E8"/>
    <mergeCell ref="B9:E9"/>
    <mergeCell ref="B10:E10"/>
    <mergeCell ref="B11:E11"/>
    <mergeCell ref="F19:G19"/>
    <mergeCell ref="B20:E20"/>
    <mergeCell ref="B21:E21"/>
    <mergeCell ref="B12:E12"/>
    <mergeCell ref="B13:E13"/>
    <mergeCell ref="F20:G20"/>
    <mergeCell ref="F21:G21"/>
    <mergeCell ref="B14:E14"/>
    <mergeCell ref="B15:E15"/>
    <mergeCell ref="B16:E16"/>
    <mergeCell ref="R2:U2"/>
    <mergeCell ref="F25:G25"/>
    <mergeCell ref="F22:G22"/>
    <mergeCell ref="F23:G23"/>
    <mergeCell ref="B22:E22"/>
    <mergeCell ref="B23:E23"/>
    <mergeCell ref="B25:E25"/>
    <mergeCell ref="F5:G5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B17:E17"/>
    <mergeCell ref="B18:E18"/>
    <mergeCell ref="B19:E19"/>
    <mergeCell ref="B5:E5"/>
    <mergeCell ref="B26:Q26"/>
    <mergeCell ref="B27:F27"/>
    <mergeCell ref="G27:J27"/>
    <mergeCell ref="K27:O27"/>
    <mergeCell ref="P27:Q27"/>
    <mergeCell ref="B28:F28"/>
    <mergeCell ref="G28:J28"/>
    <mergeCell ref="K28:O28"/>
    <mergeCell ref="P28:Q28"/>
    <mergeCell ref="B29:F29"/>
    <mergeCell ref="G29:J29"/>
    <mergeCell ref="K29:O29"/>
    <mergeCell ref="P29:Q29"/>
    <mergeCell ref="B30:F30"/>
    <mergeCell ref="G30:J30"/>
    <mergeCell ref="K30:O30"/>
    <mergeCell ref="P30:Q30"/>
    <mergeCell ref="B31:F31"/>
    <mergeCell ref="G31:J31"/>
    <mergeCell ref="K31:O31"/>
    <mergeCell ref="P31:Q31"/>
    <mergeCell ref="B32:F32"/>
    <mergeCell ref="G32:J32"/>
    <mergeCell ref="K32:O32"/>
    <mergeCell ref="P32:Q32"/>
    <mergeCell ref="B33:F33"/>
    <mergeCell ref="G33:J33"/>
    <mergeCell ref="K33:O33"/>
    <mergeCell ref="P33:Q33"/>
    <mergeCell ref="B34:F34"/>
    <mergeCell ref="G34:J34"/>
    <mergeCell ref="K34:O34"/>
    <mergeCell ref="P34:Q34"/>
    <mergeCell ref="B35:F35"/>
    <mergeCell ref="G35:J35"/>
    <mergeCell ref="K35:O35"/>
    <mergeCell ref="P35:Q35"/>
    <mergeCell ref="B36:F36"/>
    <mergeCell ref="G36:J36"/>
    <mergeCell ref="K36:O36"/>
    <mergeCell ref="P36:Q36"/>
    <mergeCell ref="B37:F37"/>
    <mergeCell ref="G37:J37"/>
    <mergeCell ref="K37:O37"/>
    <mergeCell ref="P37:Q37"/>
    <mergeCell ref="B38:F38"/>
    <mergeCell ref="G38:J38"/>
    <mergeCell ref="K38:O38"/>
    <mergeCell ref="P38:Q38"/>
    <mergeCell ref="B39:F39"/>
    <mergeCell ref="G39:J39"/>
    <mergeCell ref="K39:O39"/>
    <mergeCell ref="P39:Q39"/>
    <mergeCell ref="B40:F40"/>
    <mergeCell ref="G40:J40"/>
    <mergeCell ref="K40:O40"/>
    <mergeCell ref="P40:Q40"/>
    <mergeCell ref="B41:F41"/>
    <mergeCell ref="G41:J41"/>
    <mergeCell ref="K41:O41"/>
    <mergeCell ref="P41:Q41"/>
    <mergeCell ref="B42:F42"/>
    <mergeCell ref="G42:J42"/>
    <mergeCell ref="K42:O42"/>
    <mergeCell ref="P42:Q42"/>
    <mergeCell ref="B43:F43"/>
    <mergeCell ref="G43:J43"/>
    <mergeCell ref="K43:O43"/>
    <mergeCell ref="P43:Q43"/>
    <mergeCell ref="B44:F44"/>
    <mergeCell ref="G44:J44"/>
    <mergeCell ref="K44:O44"/>
    <mergeCell ref="P44:Q44"/>
    <mergeCell ref="B45:F45"/>
    <mergeCell ref="G45:J45"/>
    <mergeCell ref="K45:O45"/>
    <mergeCell ref="P45:Q45"/>
    <mergeCell ref="B46:F46"/>
    <mergeCell ref="G46:J46"/>
    <mergeCell ref="K46:O46"/>
    <mergeCell ref="P46:Q46"/>
    <mergeCell ref="B47:F47"/>
    <mergeCell ref="G47:J47"/>
    <mergeCell ref="K47:O47"/>
    <mergeCell ref="P47:Q47"/>
    <mergeCell ref="B48:F48"/>
    <mergeCell ref="G48:J48"/>
    <mergeCell ref="K48:O48"/>
    <mergeCell ref="P48:Q48"/>
    <mergeCell ref="B49:F49"/>
    <mergeCell ref="G49:J49"/>
    <mergeCell ref="K49:O49"/>
    <mergeCell ref="P49:Q49"/>
    <mergeCell ref="B50:F50"/>
    <mergeCell ref="G50:J50"/>
    <mergeCell ref="K50:O50"/>
    <mergeCell ref="P50:Q50"/>
    <mergeCell ref="B51:F51"/>
    <mergeCell ref="G51:J51"/>
    <mergeCell ref="K51:O51"/>
    <mergeCell ref="P51:Q51"/>
    <mergeCell ref="B52:F52"/>
    <mergeCell ref="G52:J52"/>
    <mergeCell ref="K52:O52"/>
    <mergeCell ref="P52:Q52"/>
    <mergeCell ref="B53:F53"/>
    <mergeCell ref="G53:J53"/>
    <mergeCell ref="K53:O53"/>
    <mergeCell ref="P53:Q53"/>
    <mergeCell ref="B54:F54"/>
    <mergeCell ref="G54:J54"/>
    <mergeCell ref="K54:O54"/>
    <mergeCell ref="P54:Q54"/>
    <mergeCell ref="B55:F55"/>
    <mergeCell ref="G55:J55"/>
    <mergeCell ref="K55:O55"/>
    <mergeCell ref="P55:Q55"/>
    <mergeCell ref="K61:O61"/>
    <mergeCell ref="P61:Q61"/>
    <mergeCell ref="B56:F56"/>
    <mergeCell ref="G56:J56"/>
    <mergeCell ref="K56:O56"/>
    <mergeCell ref="P56:Q56"/>
    <mergeCell ref="B57:F57"/>
    <mergeCell ref="G57:J57"/>
    <mergeCell ref="K57:O57"/>
    <mergeCell ref="P57:Q57"/>
    <mergeCell ref="B58:F58"/>
    <mergeCell ref="G58:J58"/>
    <mergeCell ref="K58:O58"/>
    <mergeCell ref="P58:Q58"/>
    <mergeCell ref="B6:E6"/>
    <mergeCell ref="F6:G6"/>
    <mergeCell ref="H6:I6"/>
    <mergeCell ref="J6:K6"/>
    <mergeCell ref="L6:M6"/>
    <mergeCell ref="N6:O6"/>
    <mergeCell ref="P6:Q6"/>
    <mergeCell ref="B2:Q4"/>
    <mergeCell ref="B62:F62"/>
    <mergeCell ref="G62:J62"/>
    <mergeCell ref="K62:O62"/>
    <mergeCell ref="P62:Q62"/>
    <mergeCell ref="B24:E24"/>
    <mergeCell ref="F24:G24"/>
    <mergeCell ref="B59:F59"/>
    <mergeCell ref="G59:J59"/>
    <mergeCell ref="K59:O59"/>
    <mergeCell ref="P59:Q59"/>
    <mergeCell ref="B60:F60"/>
    <mergeCell ref="G60:J60"/>
    <mergeCell ref="K60:O60"/>
    <mergeCell ref="P60:Q60"/>
    <mergeCell ref="B61:F61"/>
    <mergeCell ref="G61:J61"/>
  </mergeCells>
  <conditionalFormatting sqref="F6:H25 J6:J25 L6:L25 N6:N25 P6:P25">
    <cfRule type="cellIs" dxfId="328" priority="1" operator="equal">
      <formula>"Block"</formula>
    </cfRule>
    <cfRule type="cellIs" dxfId="327" priority="2" operator="equal">
      <formula>"Allow"</formula>
    </cfRule>
    <cfRule type="cellIs" dxfId="326" priority="5" operator="equal">
      <formula>"Permitir"</formula>
    </cfRule>
    <cfRule type="cellIs" dxfId="325" priority="7" operator="equal">
      <formula>"Bloquear"</formula>
    </cfRule>
  </conditionalFormatting>
  <dataValidations count="7">
    <dataValidation allowBlank="1" showInputMessage="1" showErrorMessage="1" prompt="Ingrese el nombre de la aplicación que desea bloquear" sqref="B28:F62 K28:O62" xr:uid="{00000000-0002-0000-0400-000000000000}"/>
    <dataValidation allowBlank="1" showInputMessage="1" showErrorMessage="1" prompt="Bloquea el protocolo QUIC, el cual cifra la conexión del navegador Chrome haciendo que pierda visibilidad el FW de ese tráfico" sqref="B25:E25" xr:uid="{00000000-0002-0000-0400-000001000000}"/>
    <dataValidation type="list" allowBlank="1" showInputMessage="1" showErrorMessage="1" sqref="F7:G25" xr:uid="{00000000-0002-0000-0400-000002000000}">
      <formula1>Accion</formula1>
    </dataValidation>
    <dataValidation type="list" allowBlank="1" showInputMessage="1" showErrorMessage="1" sqref="F6 H6 J6 L6 N6 P6" xr:uid="{00000000-0002-0000-0400-000003000000}">
      <formula1>categoria</formula1>
    </dataValidation>
    <dataValidation allowBlank="1" showInputMessage="1" showErrorMessage="1" prompt="Selecciona una opción en la casilla de la derecha" sqref="N7:N25 H7:H25 J7:J25 L7:L25 P7:P25" xr:uid="{00000000-0002-0000-0400-000004000000}"/>
    <dataValidation type="list" allowBlank="1" showInputMessage="1" showErrorMessage="1" sqref="I7:I25 K7:K25 M7:M25 O7:O25 Q7:Q25" xr:uid="{00000000-0002-0000-0400-000005000000}">
      <formula1>IF(H$6="Custom",Accion,"")</formula1>
    </dataValidation>
    <dataValidation allowBlank="1" showInputMessage="1" showErrorMessage="1" prompt="Seleccione un grupo de la lista" sqref="H5 J5 L5 N5 P5" xr:uid="{191C4DF0-C620-4E4B-B419-5054BCD55C33}"/>
  </dataValidations>
  <pageMargins left="0.7" right="0.7" top="0.75" bottom="0.75" header="0.3" footer="0.3"/>
  <pageSetup paperSize="9" orientation="portrait" r:id="rId1"/>
  <ignoredErrors>
    <ignoredError sqref="K7:K14 Q25 O25 M25 K25 I25 K17:K23 I15:I16 I24 K15:K16 K24 M7:M14 M17:M23 M15:M16 M24 O7 O17:O23 O15:O16 O24 Q7:Q14 Q17:Q23 Q15:Q16 Q24 O9:O14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6000000}">
          <x14:formula1>
            <xm:f>OFFSET('Grupos IP'!$B$5:$D$5,1,0,COUNTA('Grupos IP'!$B$6:$D$24),1)</xm:f>
          </x14:formula1>
          <xm:sqref>G28:J62 P28:Q62</xm:sqref>
        </x14:dataValidation>
        <x14:dataValidation type="list" allowBlank="1" showInputMessage="1" showErrorMessage="1" prompt="Seleccione un grupo de la lista" xr:uid="{00000000-0002-0000-0400-000007000000}">
          <x14:formula1>
            <xm:f>OFFSET('Grupos IP'!$B$5:$D$5,1,0,COUNTA('Grupos IP'!$B$6:$D$24),1)</xm:f>
          </x14:formula1>
          <xm:sqref>I5 K5 M5 O5 Q5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AA21"/>
  <sheetViews>
    <sheetView workbookViewId="0">
      <selection activeCell="S4" sqref="S4"/>
    </sheetView>
  </sheetViews>
  <sheetFormatPr defaultColWidth="8.5703125" defaultRowHeight="22.5" customHeight="1" x14ac:dyDescent="0.25"/>
  <cols>
    <col min="1" max="1" width="5.140625" style="1" customWidth="1"/>
    <col min="2" max="5" width="8.5703125" style="1"/>
    <col min="6" max="6" width="16.7109375" style="1" customWidth="1"/>
    <col min="7" max="7" width="5.28515625" style="1" customWidth="1"/>
    <col min="8" max="8" width="16.7109375" style="1" customWidth="1"/>
    <col min="9" max="9" width="5.28515625" style="1" customWidth="1"/>
    <col min="10" max="10" width="16.7109375" style="1" customWidth="1"/>
    <col min="11" max="11" width="5.28515625" style="1" customWidth="1"/>
    <col min="12" max="12" width="16.7109375" style="1" customWidth="1"/>
    <col min="13" max="13" width="5.28515625" style="1" customWidth="1"/>
    <col min="14" max="14" width="16.7109375" style="1" customWidth="1"/>
    <col min="15" max="15" width="5.28515625" style="1" customWidth="1"/>
    <col min="16" max="16" width="16.7109375" style="1" customWidth="1"/>
    <col min="17" max="17" width="5.28515625" style="1" customWidth="1"/>
    <col min="18" max="16384" width="8.5703125" style="1"/>
  </cols>
  <sheetData>
    <row r="1" spans="1:27" ht="4.5" customHeight="1" x14ac:dyDescent="0.25"/>
    <row r="2" spans="1:27" ht="22.5" customHeight="1" x14ac:dyDescent="0.25">
      <c r="B2" s="123" t="s">
        <v>99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83" t="s">
        <v>421</v>
      </c>
      <c r="S2" s="183"/>
      <c r="T2" s="183"/>
      <c r="U2" s="183"/>
      <c r="V2" s="183"/>
      <c r="W2" s="183"/>
      <c r="X2" s="183"/>
      <c r="Y2" s="183"/>
      <c r="Z2" s="183"/>
      <c r="AA2" s="183"/>
    </row>
    <row r="3" spans="1:27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83"/>
      <c r="S3" s="183"/>
      <c r="T3" s="183"/>
      <c r="U3" s="183"/>
      <c r="V3" s="183"/>
      <c r="W3" s="183"/>
      <c r="X3" s="183"/>
      <c r="Y3" s="183"/>
      <c r="Z3" s="183"/>
      <c r="AA3" s="183"/>
    </row>
    <row r="4" spans="1:27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27" ht="26.25" x14ac:dyDescent="0.4">
      <c r="A5" s="76" t="s">
        <v>297</v>
      </c>
      <c r="B5" s="155" t="s">
        <v>410</v>
      </c>
      <c r="C5" s="155"/>
      <c r="D5" s="155"/>
      <c r="E5" s="157"/>
      <c r="F5" s="181" t="s">
        <v>125</v>
      </c>
      <c r="G5" s="181"/>
      <c r="H5" s="85" t="str">
        <f>IF(I5="","          GROUP",I5)</f>
        <v xml:space="preserve">          GROUP</v>
      </c>
      <c r="I5" s="93"/>
      <c r="J5" s="85" t="str">
        <f>IF(K5="","          GROUP",K5)</f>
        <v xml:space="preserve">          GROUP</v>
      </c>
      <c r="K5" s="93"/>
      <c r="L5" s="85" t="str">
        <f>IF(M5="","          GROUP",M5)</f>
        <v xml:space="preserve">          GROUP</v>
      </c>
      <c r="M5" s="93"/>
      <c r="N5" s="85" t="str">
        <f>IF(O5="","          GROUP",O5)</f>
        <v xml:space="preserve">          GROUP</v>
      </c>
      <c r="O5" s="93"/>
      <c r="P5" s="85" t="str">
        <f>IF(Q5="","          GROUP",Q5)</f>
        <v xml:space="preserve">          GROUP</v>
      </c>
      <c r="Q5" s="93"/>
    </row>
    <row r="6" spans="1:27" ht="22.5" customHeight="1" x14ac:dyDescent="0.25">
      <c r="B6" s="192" t="s">
        <v>411</v>
      </c>
      <c r="C6" s="193"/>
      <c r="D6" s="193"/>
      <c r="E6" s="193"/>
      <c r="F6" s="195" t="s">
        <v>95</v>
      </c>
      <c r="G6" s="195"/>
      <c r="H6" s="187" t="s">
        <v>95</v>
      </c>
      <c r="I6" s="187"/>
      <c r="J6" s="187" t="s">
        <v>95</v>
      </c>
      <c r="K6" s="187"/>
      <c r="L6" s="187" t="s">
        <v>95</v>
      </c>
      <c r="M6" s="187"/>
      <c r="N6" s="187" t="s">
        <v>95</v>
      </c>
      <c r="O6" s="187"/>
      <c r="P6" s="187" t="s">
        <v>95</v>
      </c>
      <c r="Q6" s="188"/>
    </row>
    <row r="7" spans="1:27" ht="22.5" customHeight="1" x14ac:dyDescent="0.25">
      <c r="B7" s="189" t="s">
        <v>412</v>
      </c>
      <c r="C7" s="189"/>
      <c r="D7" s="189"/>
      <c r="E7" s="189"/>
      <c r="F7" s="28" t="str">
        <f>IF(F$6="Bloquear Todo","Bloquear",IF(F$6="Permitir Todo","Permitir",IF(F$6="Default Todo","Default",IF(F$6="Monitorear Todo","Monitorear",IF(G7="Permitir","Permitir",IF(G7="Bloquear","Bloquear",IF(G7="Default","Default",IF(G7="Monitorear","Monitorear",""))))))))</f>
        <v>Default</v>
      </c>
      <c r="G7" s="29" t="s">
        <v>91</v>
      </c>
      <c r="H7" s="28" t="str">
        <f>IF(H$6="Block All","Block",IF(H$6="Allow All","Allow",IF(H$6="Default","Default",IF(H$6="Monitor Todo","Monitor",IF(I7="Allow","Allow",IF(I7="Block","Block",IF(I7="Default","Default",IF(I7="Monitor","Monitor",""))))))))</f>
        <v/>
      </c>
      <c r="I7" s="30"/>
      <c r="J7" s="28" t="str">
        <f>IF(J$6="Block All","Block",IF(J$6="Allow All","Allow",IF(J$6="Default","Default",IF(J$6="Monitor Todo","Monitor",IF(K7="Allow","Allow",IF(K7="Block","Block",IF(K7="Default","Default",IF(K7="Monitor","Monitor",""))))))))</f>
        <v/>
      </c>
      <c r="K7" s="30"/>
      <c r="L7" s="28" t="str">
        <f>IF(L$6="Block All","Block",IF(L$6="Allow All","Allow",IF(L$6="Default","Default",IF(L$6="Monitor Todo","Monitor",IF(M7="Allow","Allow",IF(M7="Block","Block",IF(M7="Default","Default",IF(M7="Monitor","Monitor",""))))))))</f>
        <v/>
      </c>
      <c r="M7" s="30"/>
      <c r="N7" s="28" t="str">
        <f>IF(N$6="Block All","Block",IF(N$6="Allow All","Allow",IF(N$6="Default","Default",IF(N$6="Monitor Todo","Monitor",IF(O7="Allow","Allow",IF(O7="Block","Block",IF(O7="Default","Default",IF(O7="Monitor","Monitor",""))))))))</f>
        <v/>
      </c>
      <c r="O7" s="30"/>
      <c r="P7" s="28" t="str">
        <f>IF(P$6="Block All","Block",IF(P$6="Allow All","Allow",IF(P$6="Default","Default",IF(P$6="Monitor Todo","Monitor",IF(Q7="Allow","Allow",IF(Q7="Block","Block",IF(Q7="Default","Default",IF(Q7="Monitor","Monitor",""))))))))</f>
        <v/>
      </c>
      <c r="Q7" s="30"/>
    </row>
    <row r="8" spans="1:27" ht="22.5" customHeight="1" x14ac:dyDescent="0.25">
      <c r="B8" s="189" t="s">
        <v>413</v>
      </c>
      <c r="C8" s="189"/>
      <c r="D8" s="189"/>
      <c r="E8" s="189"/>
      <c r="F8" s="28" t="str">
        <f t="shared" ref="F8:F11" si="0">IF(F$6="Bloquear Todo","Bloquear",IF(F$6="Permitir Todo","Permitir",IF(F$6="Default Todo","Default",IF(F$6="Monitorear Todo","Monitorear",IF(G8="Permitir","Permitir",IF(G8="Bloquear","Bloquear",IF(G8="Default","Default",IF(G8="Monitorear","Monitorear",""))))))))</f>
        <v>Default</v>
      </c>
      <c r="G8" s="29" t="s">
        <v>91</v>
      </c>
      <c r="H8" s="28" t="str">
        <f t="shared" ref="H8:J9" si="1">IF(H$6="Block All","Block",IF(H$6="Allow All","Allow",IF(H$6="Default","Default",IF(H$6="Monitor Todo","Monitor",IF(I8="Allow","Allow",IF(I8="Block","Block",IF(I8="Default","Default",IF(I8="Monitor","Monitor",""))))))))</f>
        <v/>
      </c>
      <c r="I8" s="30"/>
      <c r="J8" s="28" t="str">
        <f t="shared" si="1"/>
        <v/>
      </c>
      <c r="K8" s="30"/>
      <c r="L8" s="28" t="str">
        <f t="shared" ref="L8" si="2">IF(L$6="Block All","Block",IF(L$6="Allow All","Allow",IF(L$6="Default","Default",IF(L$6="Monitor Todo","Monitor",IF(M8="Allow","Allow",IF(M8="Block","Block",IF(M8="Default","Default",IF(M8="Monitor","Monitor",""))))))))</f>
        <v/>
      </c>
      <c r="M8" s="30"/>
      <c r="N8" s="28" t="str">
        <f t="shared" ref="N8" si="3">IF(N$6="Block All","Block",IF(N$6="Allow All","Allow",IF(N$6="Default","Default",IF(N$6="Monitor Todo","Monitor",IF(O8="Allow","Allow",IF(O8="Block","Block",IF(O8="Default","Default",IF(O8="Monitor","Monitor",""))))))))</f>
        <v/>
      </c>
      <c r="O8" s="30"/>
      <c r="P8" s="28" t="str">
        <f t="shared" ref="P8" si="4">IF(P$6="Block All","Block",IF(P$6="Allow All","Allow",IF(P$6="Default","Default",IF(P$6="Monitor Todo","Monitor",IF(Q8="Allow","Allow",IF(Q8="Block","Block",IF(Q8="Default","Default",IF(Q8="Monitor","Monitor",""))))))))</f>
        <v/>
      </c>
      <c r="Q8" s="30"/>
    </row>
    <row r="9" spans="1:27" ht="22.5" customHeight="1" x14ac:dyDescent="0.25">
      <c r="B9" s="189" t="s">
        <v>414</v>
      </c>
      <c r="C9" s="189"/>
      <c r="D9" s="189"/>
      <c r="E9" s="189"/>
      <c r="F9" s="28" t="str">
        <f t="shared" si="0"/>
        <v>Default</v>
      </c>
      <c r="G9" s="29" t="s">
        <v>91</v>
      </c>
      <c r="H9" s="28" t="str">
        <f t="shared" si="1"/>
        <v/>
      </c>
      <c r="I9" s="30"/>
      <c r="J9" s="28" t="str">
        <f t="shared" si="1"/>
        <v/>
      </c>
      <c r="K9" s="30"/>
      <c r="L9" s="28" t="str">
        <f t="shared" ref="L9" si="5">IF(L$6="Block All","Block",IF(L$6="Allow All","Allow",IF(L$6="Default","Default",IF(L$6="Monitor Todo","Monitor",IF(M9="Allow","Allow",IF(M9="Block","Block",IF(M9="Default","Default",IF(M9="Monitor","Monitor",""))))))))</f>
        <v/>
      </c>
      <c r="M9" s="30"/>
      <c r="N9" s="28" t="str">
        <f t="shared" ref="N9" si="6">IF(N$6="Block All","Block",IF(N$6="Allow All","Allow",IF(N$6="Default","Default",IF(N$6="Monitor Todo","Monitor",IF(O9="Allow","Allow",IF(O9="Block","Block",IF(O9="Default","Default",IF(O9="Monitor","Monitor",""))))))))</f>
        <v/>
      </c>
      <c r="O9" s="30"/>
      <c r="P9" s="28" t="str">
        <f t="shared" ref="P9" si="7">IF(P$6="Block All","Block",IF(P$6="Allow All","Allow",IF(P$6="Default","Default",IF(P$6="Monitor Todo","Monitor",IF(Q9="Allow","Allow",IF(Q9="Block","Block",IF(Q9="Default","Default",IF(Q9="Monitor","Monitor",""))))))))</f>
        <v/>
      </c>
      <c r="Q9" s="30"/>
    </row>
    <row r="10" spans="1:27" ht="22.5" customHeight="1" x14ac:dyDescent="0.25">
      <c r="B10" s="189" t="s">
        <v>415</v>
      </c>
      <c r="C10" s="189"/>
      <c r="D10" s="189"/>
      <c r="E10" s="189"/>
      <c r="F10" s="28" t="str">
        <f t="shared" ref="F10:F11" si="8">IF(F$6="Block All","Block",IF(F$6="Allow All","Allow",IF(F$6="Default","Monitor",IF(F$6="Monitor Todo","Monitor",IF(G10="Allow","Allow",IF(G10="Block","Block",IF(G10="Default","Default",IF(G10="Monitor","Monitor",""))))))))</f>
        <v>Monitor</v>
      </c>
      <c r="G10" s="29" t="s">
        <v>383</v>
      </c>
      <c r="H10" s="28" t="str">
        <f>IF(H$6="Block All","Block",IF(H$6="Allow All","Allow",IF(H$6="Default","Monitor",IF(H$6="Monitor Todo","Monitor",IF(I10="Allow","Allow",IF(I10="Block","Block",IF(I10="Default","Default",IF(I10="Monitor","Monitor",""))))))))</f>
        <v/>
      </c>
      <c r="I10" s="30"/>
      <c r="J10" s="28" t="str">
        <f>IF(J$6="Block All","Block",IF(J$6="Allow All","Allow",IF(J$6="Default","Monitor",IF(J$6="Monitor Todo","Monitor",IF(K10="Allow","Allow",IF(K10="Block","Block",IF(K10="Default","Default",IF(K10="Monitor","Monitor",""))))))))</f>
        <v/>
      </c>
      <c r="K10" s="30"/>
      <c r="L10" s="28" t="str">
        <f>IF(L$6="Block All","Block",IF(L$6="Allow All","Allow",IF(L$6="Default","Monitor",IF(L$6="Monitor Todo","Monitor",IF(M10="Allow","Allow",IF(M10="Block","Block",IF(M10="Default","Default",IF(M10="Monitor","Monitor",""))))))))</f>
        <v/>
      </c>
      <c r="M10" s="30"/>
      <c r="N10" s="28" t="str">
        <f>IF(N$6="Block All","Block",IF(N$6="Allow All","Allow",IF(N$6="Default","Monitor",IF(N$6="Monitor Todo","Monitor",IF(O10="Allow","Allow",IF(O10="Block","Block",IF(O10="Default","Default",IF(O10="Monitor","Monitor",""))))))))</f>
        <v/>
      </c>
      <c r="O10" s="30"/>
      <c r="P10" s="28" t="str">
        <f>IF(P$6="Block All","Block",IF(P$6="Allow All","Allow",IF(P$6="Default","Monitor",IF(P$6="Monitor Todo","Monitor",IF(Q10="Allow","Allow",IF(Q10="Block","Block",IF(Q10="Default","Default",IF(Q10="Monitor","Monitor",""))))))))</f>
        <v/>
      </c>
      <c r="Q10" s="30"/>
    </row>
    <row r="11" spans="1:27" ht="22.5" customHeight="1" x14ac:dyDescent="0.25">
      <c r="B11" s="189" t="s">
        <v>416</v>
      </c>
      <c r="C11" s="189"/>
      <c r="D11" s="189"/>
      <c r="E11" s="189"/>
      <c r="F11" s="28" t="str">
        <f t="shared" si="8"/>
        <v>Monitor</v>
      </c>
      <c r="G11" s="31" t="s">
        <v>383</v>
      </c>
      <c r="H11" s="28" t="str">
        <f>IF(H$6="Block All","Block",IF(H$6="Allow All","Allow",IF(H$6="Default","Monitor",IF(H$6="Monitor Todo","Monitor",IF(I11="Allow","Allow",IF(I11="Block","Block",IF(I11="Default","Default",IF(I11="Monitor","Monitor",""))))))))</f>
        <v/>
      </c>
      <c r="I11" s="32"/>
      <c r="J11" s="28" t="str">
        <f>IF(J$6="Block All","Block",IF(J$6="Allow All","Allow",IF(J$6="Default","Monitor",IF(J$6="Monitor Todo","Monitor",IF(K11="Allow","Allow",IF(K11="Block","Block",IF(K11="Default","Default",IF(K11="Monitor","Monitor",""))))))))</f>
        <v/>
      </c>
      <c r="K11" s="32"/>
      <c r="L11" s="28" t="str">
        <f>IF(L$6="Block All","Block",IF(L$6="Allow All","Allow",IF(L$6="Default","Monitor",IF(L$6="Monitor Todo","Monitor",IF(M11="Allow","Allow",IF(M11="Block","Block",IF(M11="Default","Default",IF(M11="Monitor","Monitor",""))))))))</f>
        <v/>
      </c>
      <c r="M11" s="32"/>
      <c r="N11" s="28" t="str">
        <f>IF(N$6="Block All","Block",IF(N$6="Allow All","Allow",IF(N$6="Default","Monitor",IF(N$6="Monitor Todo","Monitor",IF(O11="Allow","Allow",IF(O11="Block","Block",IF(O11="Default","Default",IF(O11="Monitor","Monitor",""))))))))</f>
        <v/>
      </c>
      <c r="O11" s="32"/>
      <c r="P11" s="28" t="str">
        <f>IF(P$6="Block All","Block",IF(P$6="Allow All","Allow",IF(P$6="Default","Monitor",IF(P$6="Monitor Todo","Monitor",IF(Q11="Allow","Allow",IF(Q11="Block","Block",IF(Q11="Default","Default",IF(Q11="Monitor","Monitor",""))))))))</f>
        <v/>
      </c>
      <c r="Q11" s="32"/>
    </row>
    <row r="12" spans="1:27" ht="22.5" customHeight="1" x14ac:dyDescent="0.25">
      <c r="B12" s="190" t="s">
        <v>417</v>
      </c>
      <c r="C12" s="191"/>
      <c r="D12" s="191"/>
      <c r="E12" s="191"/>
      <c r="F12" s="194" t="s">
        <v>145</v>
      </c>
      <c r="G12" s="194"/>
      <c r="H12" s="182" t="s">
        <v>384</v>
      </c>
      <c r="I12" s="182"/>
      <c r="J12" s="182" t="s">
        <v>384</v>
      </c>
      <c r="K12" s="182"/>
      <c r="L12" s="182" t="s">
        <v>384</v>
      </c>
      <c r="M12" s="182"/>
      <c r="N12" s="182" t="s">
        <v>384</v>
      </c>
      <c r="O12" s="182"/>
      <c r="P12" s="182" t="s">
        <v>384</v>
      </c>
      <c r="Q12" s="186"/>
    </row>
    <row r="13" spans="1:27" ht="22.5" customHeight="1" x14ac:dyDescent="0.25">
      <c r="B13" s="189" t="s">
        <v>138</v>
      </c>
      <c r="C13" s="189"/>
      <c r="D13" s="189"/>
      <c r="E13" s="189"/>
      <c r="F13" s="28" t="str">
        <f>IF(F$12="Bloquear Todo","Bloquear",IF(F$12="Permitir Todo","Permitir",IF(F$12="Default Todo","Default",IF(F$12="Monitorear Todo","Monitorear",IF(G13="Permitir","Permitir",IF(G13="Bloquear","Bloquear",IF(G13="Default","Default",IF(G13="Monitorear","Monitorear",""))))))))</f>
        <v/>
      </c>
      <c r="G13" s="33"/>
      <c r="H13" s="28" t="str">
        <f>IF(H$12="Block All","Block",IF(H$12="Allow All","Allow",IF(H$12="Default All","Default",IF(H$12="Monitor All","Monitor",IF(I13="Allow","Allow",IF(I13="Block","Block",IF(I13="Default","Default",IF(I13="Monitor","Monitor",""))))))))</f>
        <v/>
      </c>
      <c r="I13" s="34"/>
      <c r="J13" s="28" t="str">
        <f>IF(J$12="Block All","Block",IF(J$12="Allow All","Allow",IF(J$12="Default All","Default",IF(J$12="Monitor All","Monitor",IF(K13="Allow","Allow",IF(K13="Block","Block",IF(K13="Default","Default",IF(K13="Monitor","Monitor",""))))))))</f>
        <v/>
      </c>
      <c r="K13" s="34"/>
      <c r="L13" s="28" t="str">
        <f>IF(L$12="Block All","Block",IF(L$12="Allow All","Allow",IF(L$12="Default All","Default",IF(L$12="Monitor All","Monitor",IF(M13="Allow","Allow",IF(M13="Block","Block",IF(M13="Default","Default",IF(M13="Monitor","Monitor",""))))))))</f>
        <v/>
      </c>
      <c r="M13" s="34"/>
      <c r="N13" s="28" t="str">
        <f>IF(N$12="Block All","Block",IF(N$12="Allow All","Allow",IF(N$12="Default All","Default",IF(N$12="Monitor All","Monitor",IF(O13="Allow","Allow",IF(O13="Block","Block",IF(O13="Default","Default",IF(O13="Monitor","Monitor",""))))))))</f>
        <v/>
      </c>
      <c r="O13" s="34"/>
      <c r="P13" s="28" t="str">
        <f>IF(P$12="Block All","Block",IF(P$12="Allow All","Allow",IF(P$12="Default All","Default",IF(P$12="Monitor All","Monitor",IF(Q13="Allow","Allow",IF(Q13="Block","Block",IF(Q13="Default","Default",IF(Q13="Monitor","Monitor",""))))))))</f>
        <v/>
      </c>
      <c r="Q13" s="34"/>
    </row>
    <row r="14" spans="1:27" ht="22.5" customHeight="1" x14ac:dyDescent="0.25">
      <c r="B14" s="189" t="s">
        <v>139</v>
      </c>
      <c r="C14" s="189"/>
      <c r="D14" s="189"/>
      <c r="E14" s="189"/>
      <c r="F14" s="28" t="str">
        <f t="shared" ref="F14:F18" si="9">IF(F$12="Bloquear Todo","Bloquear",IF(F$12="Permitir Todo","Permitir",IF(F$12="Default Todo","Default",IF(F$12="Monitorear Todo","Monitorear",IF(G14="Permitir","Permitir",IF(G14="Bloquear","Bloquear",IF(G14="Default","Default",IF(G14="Monitorear","Monitorear",""))))))))</f>
        <v/>
      </c>
      <c r="G14" s="29"/>
      <c r="H14" s="28" t="str">
        <f t="shared" ref="H14:J18" si="10">IF(H$12="Block All","Block",IF(H$12="Allow All","Allow",IF(H$12="Default All","Default",IF(H$12="Monitor All","Monitor",IF(I14="Allow","Allow",IF(I14="Block","Block",IF(I14="Default","Default",IF(I14="Monitor","Monitor",""))))))))</f>
        <v/>
      </c>
      <c r="I14" s="30"/>
      <c r="J14" s="28" t="str">
        <f t="shared" si="10"/>
        <v/>
      </c>
      <c r="K14" s="30"/>
      <c r="L14" s="28" t="str">
        <f t="shared" ref="L14" si="11">IF(L$12="Block All","Block",IF(L$12="Allow All","Allow",IF(L$12="Default All","Default",IF(L$12="Monitor All","Monitor",IF(M14="Allow","Allow",IF(M14="Block","Block",IF(M14="Default","Default",IF(M14="Monitor","Monitor",""))))))))</f>
        <v/>
      </c>
      <c r="M14" s="30"/>
      <c r="N14" s="28" t="str">
        <f t="shared" ref="N14" si="12">IF(N$12="Block All","Block",IF(N$12="Allow All","Allow",IF(N$12="Default All","Default",IF(N$12="Monitor All","Monitor",IF(O14="Allow","Allow",IF(O14="Block","Block",IF(O14="Default","Default",IF(O14="Monitor","Monitor",""))))))))</f>
        <v/>
      </c>
      <c r="O14" s="30"/>
      <c r="P14" s="28" t="str">
        <f t="shared" ref="P14" si="13">IF(P$12="Block All","Block",IF(P$12="Allow All","Allow",IF(P$12="Default All","Default",IF(P$12="Monitor All","Monitor",IF(Q14="Allow","Allow",IF(Q14="Block","Block",IF(Q14="Default","Default",IF(Q14="Monitor","Monitor",""))))))))</f>
        <v/>
      </c>
      <c r="Q14" s="30"/>
    </row>
    <row r="15" spans="1:27" ht="22.5" customHeight="1" x14ac:dyDescent="0.25">
      <c r="B15" s="189" t="s">
        <v>140</v>
      </c>
      <c r="C15" s="189"/>
      <c r="D15" s="189"/>
      <c r="E15" s="189"/>
      <c r="F15" s="28" t="str">
        <f t="shared" si="9"/>
        <v/>
      </c>
      <c r="G15" s="29"/>
      <c r="H15" s="28" t="str">
        <f t="shared" si="10"/>
        <v/>
      </c>
      <c r="I15" s="30"/>
      <c r="J15" s="28" t="str">
        <f t="shared" si="10"/>
        <v/>
      </c>
      <c r="K15" s="30"/>
      <c r="L15" s="28" t="str">
        <f t="shared" ref="L15" si="14">IF(L$12="Block All","Block",IF(L$12="Allow All","Allow",IF(L$12="Default All","Default",IF(L$12="Monitor All","Monitor",IF(M15="Allow","Allow",IF(M15="Block","Block",IF(M15="Default","Default",IF(M15="Monitor","Monitor",""))))))))</f>
        <v/>
      </c>
      <c r="M15" s="30"/>
      <c r="N15" s="28" t="str">
        <f t="shared" ref="N15" si="15">IF(N$12="Block All","Block",IF(N$12="Allow All","Allow",IF(N$12="Default All","Default",IF(N$12="Monitor All","Monitor",IF(O15="Allow","Allow",IF(O15="Block","Block",IF(O15="Default","Default",IF(O15="Monitor","Monitor",""))))))))</f>
        <v/>
      </c>
      <c r="O15" s="30"/>
      <c r="P15" s="28" t="str">
        <f t="shared" ref="P15" si="16">IF(P$12="Block All","Block",IF(P$12="Allow All","Allow",IF(P$12="Default All","Default",IF(P$12="Monitor All","Monitor",IF(Q15="Allow","Allow",IF(Q15="Block","Block",IF(Q15="Default","Default",IF(Q15="Monitor","Monitor",""))))))))</f>
        <v/>
      </c>
      <c r="Q15" s="30"/>
    </row>
    <row r="16" spans="1:27" ht="22.5" customHeight="1" x14ac:dyDescent="0.25">
      <c r="B16" s="189" t="s">
        <v>141</v>
      </c>
      <c r="C16" s="189"/>
      <c r="D16" s="189"/>
      <c r="E16" s="189"/>
      <c r="F16" s="28" t="str">
        <f t="shared" si="9"/>
        <v/>
      </c>
      <c r="G16" s="29"/>
      <c r="H16" s="28" t="str">
        <f t="shared" si="10"/>
        <v/>
      </c>
      <c r="I16" s="30"/>
      <c r="J16" s="28" t="str">
        <f t="shared" si="10"/>
        <v/>
      </c>
      <c r="K16" s="30"/>
      <c r="L16" s="28" t="str">
        <f t="shared" ref="L16" si="17">IF(L$12="Block All","Block",IF(L$12="Allow All","Allow",IF(L$12="Default All","Default",IF(L$12="Monitor All","Monitor",IF(M16="Allow","Allow",IF(M16="Block","Block",IF(M16="Default","Default",IF(M16="Monitor","Monitor",""))))))))</f>
        <v/>
      </c>
      <c r="M16" s="30"/>
      <c r="N16" s="28" t="str">
        <f t="shared" ref="N16" si="18">IF(N$12="Block All","Block",IF(N$12="Allow All","Allow",IF(N$12="Default All","Default",IF(N$12="Monitor All","Monitor",IF(O16="Allow","Allow",IF(O16="Block","Block",IF(O16="Default","Default",IF(O16="Monitor","Monitor",""))))))))</f>
        <v/>
      </c>
      <c r="O16" s="30"/>
      <c r="P16" s="28" t="str">
        <f t="shared" ref="P16" si="19">IF(P$12="Block All","Block",IF(P$12="Allow All","Allow",IF(P$12="Default All","Default",IF(P$12="Monitor All","Monitor",IF(Q16="Allow","Allow",IF(Q16="Block","Block",IF(Q16="Default","Default",IF(Q16="Monitor","Monitor",""))))))))</f>
        <v/>
      </c>
      <c r="Q16" s="30"/>
    </row>
    <row r="17" spans="2:17" ht="22.5" customHeight="1" x14ac:dyDescent="0.25">
      <c r="B17" s="189" t="s">
        <v>142</v>
      </c>
      <c r="C17" s="189"/>
      <c r="D17" s="189"/>
      <c r="E17" s="189"/>
      <c r="F17" s="28" t="str">
        <f t="shared" si="9"/>
        <v/>
      </c>
      <c r="G17" s="29"/>
      <c r="H17" s="28" t="str">
        <f t="shared" si="10"/>
        <v/>
      </c>
      <c r="I17" s="30"/>
      <c r="J17" s="28" t="str">
        <f t="shared" si="10"/>
        <v/>
      </c>
      <c r="K17" s="30"/>
      <c r="L17" s="28" t="str">
        <f t="shared" ref="L17" si="20">IF(L$12="Block All","Block",IF(L$12="Allow All","Allow",IF(L$12="Default All","Default",IF(L$12="Monitor All","Monitor",IF(M17="Allow","Allow",IF(M17="Block","Block",IF(M17="Default","Default",IF(M17="Monitor","Monitor",""))))))))</f>
        <v/>
      </c>
      <c r="M17" s="30"/>
      <c r="N17" s="28" t="str">
        <f t="shared" ref="N17" si="21">IF(N$12="Block All","Block",IF(N$12="Allow All","Allow",IF(N$12="Default All","Default",IF(N$12="Monitor All","Monitor",IF(O17="Allow","Allow",IF(O17="Block","Block",IF(O17="Default","Default",IF(O17="Monitor","Monitor",""))))))))</f>
        <v/>
      </c>
      <c r="O17" s="30"/>
      <c r="P17" s="28" t="str">
        <f t="shared" ref="P17" si="22">IF(P$12="Block All","Block",IF(P$12="Allow All","Allow",IF(P$12="Default All","Default",IF(P$12="Monitor All","Monitor",IF(Q17="Allow","Allow",IF(Q17="Block","Block",IF(Q17="Default","Default",IF(Q17="Monitor","Monitor",""))))))))</f>
        <v/>
      </c>
      <c r="Q17" s="30"/>
    </row>
    <row r="18" spans="2:17" ht="22.5" customHeight="1" x14ac:dyDescent="0.25">
      <c r="B18" s="189" t="s">
        <v>143</v>
      </c>
      <c r="C18" s="189"/>
      <c r="D18" s="189"/>
      <c r="E18" s="189"/>
      <c r="F18" s="28" t="str">
        <f t="shared" si="9"/>
        <v/>
      </c>
      <c r="G18" s="31"/>
      <c r="H18" s="28" t="str">
        <f t="shared" si="10"/>
        <v/>
      </c>
      <c r="I18" s="32"/>
      <c r="J18" s="28" t="str">
        <f t="shared" si="10"/>
        <v/>
      </c>
      <c r="K18" s="32"/>
      <c r="L18" s="28" t="str">
        <f t="shared" ref="L18" si="23">IF(L$12="Block All","Block",IF(L$12="Allow All","Allow",IF(L$12="Default All","Default",IF(L$12="Monitor All","Monitor",IF(M18="Allow","Allow",IF(M18="Block","Block",IF(M18="Default","Default",IF(M18="Monitor","Monitor",""))))))))</f>
        <v/>
      </c>
      <c r="M18" s="32"/>
      <c r="N18" s="28" t="str">
        <f t="shared" ref="N18" si="24">IF(N$12="Block All","Block",IF(N$12="Allow All","Allow",IF(N$12="Default All","Default",IF(N$12="Monitor All","Monitor",IF(O18="Allow","Allow",IF(O18="Block","Block",IF(O18="Default","Default",IF(O18="Monitor","Monitor",""))))))))</f>
        <v/>
      </c>
      <c r="O18" s="32"/>
      <c r="P18" s="28" t="str">
        <f t="shared" ref="P18" si="25">IF(P$12="Block All","Block",IF(P$12="Allow All","Allow",IF(P$12="Default All","Default",IF(P$12="Monitor All","Monitor",IF(Q18="Allow","Allow",IF(Q18="Block","Block",IF(Q18="Default","Default",IF(Q18="Monitor","Monitor",""))))))))</f>
        <v/>
      </c>
      <c r="Q18" s="32"/>
    </row>
    <row r="19" spans="2:17" ht="22.5" customHeight="1" x14ac:dyDescent="0.25">
      <c r="B19" s="197" t="s">
        <v>418</v>
      </c>
      <c r="C19" s="198"/>
      <c r="D19" s="198"/>
      <c r="E19" s="198"/>
      <c r="F19" s="196" t="s">
        <v>384</v>
      </c>
      <c r="G19" s="196"/>
      <c r="H19" s="184" t="s">
        <v>95</v>
      </c>
      <c r="I19" s="184"/>
      <c r="J19" s="184" t="s">
        <v>95</v>
      </c>
      <c r="K19" s="184"/>
      <c r="L19" s="184" t="s">
        <v>95</v>
      </c>
      <c r="M19" s="184"/>
      <c r="N19" s="184" t="s">
        <v>95</v>
      </c>
      <c r="O19" s="184"/>
      <c r="P19" s="184" t="s">
        <v>95</v>
      </c>
      <c r="Q19" s="185"/>
    </row>
    <row r="20" spans="2:17" ht="22.5" customHeight="1" x14ac:dyDescent="0.25">
      <c r="B20" s="189" t="s">
        <v>419</v>
      </c>
      <c r="C20" s="189"/>
      <c r="D20" s="189"/>
      <c r="E20" s="189"/>
      <c r="F20" s="28" t="str">
        <f>IF(F$19="Bloquear Todo","Bloquear",IF(F$19="Permitir Todo","Permitir",IF(F$19="Default Todo","Default",IF(F$19="Monitorear Todo","Monitorear",IF(G20="Permitir","Permitir",IF(G20="Bloquear","Bloquear",IF(G20="Default","Default",IF(G20="Monitorear","Monitorear",""))))))))</f>
        <v/>
      </c>
      <c r="G20" s="33"/>
      <c r="H20" s="28" t="str">
        <f>IF(H$19="Bloquear Todo","Bloquear",IF(H$19="Permitir Todo","Permitir",IF(H$19="Default Todo","Default",IF(H$19="Monitorear Todo","Monitorear",IF(I20="Permitir","Permitir",IF(I20="Bloquear","Bloquear",IF(I20="Default","Default",IF(I20="Monitorear","Monitorear",""))))))))</f>
        <v/>
      </c>
      <c r="I20" s="34"/>
      <c r="J20" s="28" t="str">
        <f>IF(J$19="Bloquear Todo","Bloquear",IF(J$19="Permitir Todo","Permitir",IF(J$19="Default Todo","Default",IF(J$19="Monitorear Todo","Monitorear",IF(K20="Permitir","Permitir",IF(K20="Bloquear","Bloquear",IF(K20="Default","Default",IF(K20="Monitorear","Monitorear",""))))))))</f>
        <v/>
      </c>
      <c r="K20" s="34"/>
      <c r="L20" s="28" t="str">
        <f>IF(L$19="Bloquear Todo","Bloquear",IF(L$19="Permitir Todo","Permitir",IF(L$19="Default Todo","Default",IF(L$19="Monitorear Todo","Monitorear",IF(M20="Permitir","Permitir",IF(M20="Bloquear","Bloquear",IF(M20="Default","Default",IF(M20="Monitorear","Monitorear",""))))))))</f>
        <v/>
      </c>
      <c r="M20" s="34"/>
      <c r="N20" s="28" t="str">
        <f>IF(N$19="Bloquear Todo","Bloquear",IF(N$19="Permitir Todo","Permitir",IF(N$19="Default Todo","Default",IF(N$19="Monitorear Todo","Monitorear",IF(O20="Permitir","Permitir",IF(O20="Bloquear","Bloquear",IF(O20="Default","Default",IF(O20="Monitorear","Monitorear",""))))))))</f>
        <v/>
      </c>
      <c r="O20" s="34"/>
      <c r="P20" s="28" t="str">
        <f>IF(P$19="Bloquear Todo","Bloquear",IF(P$19="Permitir Todo","Permitir",IF(P$19="Default Todo","Default",IF(P$19="Monitorear Todo","Monitorear",IF(Q20="Permitir","Permitir",IF(Q20="Bloquear","Bloquear",IF(Q20="Default","Default",IF(Q20="Monitorear","Monitorear",""))))))))</f>
        <v/>
      </c>
      <c r="Q20" s="34"/>
    </row>
    <row r="21" spans="2:17" ht="22.5" customHeight="1" x14ac:dyDescent="0.25">
      <c r="B21" s="189" t="s">
        <v>420</v>
      </c>
      <c r="C21" s="189"/>
      <c r="D21" s="189"/>
      <c r="E21" s="189"/>
      <c r="F21" s="28" t="str">
        <f>IF(F$19="Bloquear Todo","Bloquear",IF(F$19="Permitir Todo","Permitir",IF(F$19="Default Todo","Default",IF(F$19="Monitorear Todo","Monitorear",IF(G21="Permitir","Permitir",IF(G21="Bloquear","Bloquear",IF(G21="Default","Default",IF(G21="Monitorear","Monitorear",""))))))))</f>
        <v/>
      </c>
      <c r="G21" s="29"/>
      <c r="H21" s="28" t="str">
        <f>IF(H$19="Bloquear Todo","Bloquear",IF(H$19="Permitir Todo","Permitir",IF(H$19="Default Todo","Default",IF(H$19="Monitorear Todo","Monitorear",IF(I21="Permitir","Permitir",IF(I21="Bloquear","Bloquear",IF(I21="Default","Default",IF(I21="Monitorear","Monitorear",""))))))))</f>
        <v/>
      </c>
      <c r="I21" s="30"/>
      <c r="J21" s="28" t="str">
        <f>IF(J$19="Bloquear Todo","Bloquear",IF(J$19="Permitir Todo","Permitir",IF(J$19="Default Todo","Default",IF(J$19="Monitorear Todo","Monitorear",IF(K21="Permitir","Permitir",IF(K21="Bloquear","Bloquear",IF(K21="Default","Default",IF(K21="Monitorear","Monitorear",""))))))))</f>
        <v/>
      </c>
      <c r="K21" s="30"/>
      <c r="L21" s="28" t="str">
        <f>IF(L$19="Bloquear Todo","Bloquear",IF(L$19="Permitir Todo","Permitir",IF(L$19="Default Todo","Default",IF(L$19="Monitorear Todo","Monitorear",IF(M21="Permitir","Permitir",IF(M21="Bloquear","Bloquear",IF(M21="Default","Default",IF(M21="Monitorear","Monitorear",""))))))))</f>
        <v/>
      </c>
      <c r="M21" s="30"/>
      <c r="N21" s="28" t="str">
        <f>IF(N$19="Bloquear Todo","Bloquear",IF(N$19="Permitir Todo","Permitir",IF(N$19="Default Todo","Default",IF(N$19="Monitorear Todo","Monitorear",IF(O21="Permitir","Permitir",IF(O21="Bloquear","Bloquear",IF(O21="Default","Default",IF(O21="Monitorear","Monitorear",""))))))))</f>
        <v/>
      </c>
      <c r="O21" s="30"/>
      <c r="P21" s="28" t="str">
        <f>IF(P$19="Bloquear Todo","Bloquear",IF(P$19="Permitir Todo","Permitir",IF(P$19="Default Todo","Default",IF(P$19="Monitorear Todo","Monitorear",IF(Q21="Permitir","Permitir",IF(Q21="Bloquear","Bloquear",IF(Q21="Default","Default",IF(Q21="Monitorear","Monitorear",""))))))))</f>
        <v/>
      </c>
      <c r="Q21" s="30"/>
    </row>
  </sheetData>
  <mergeCells count="38">
    <mergeCell ref="B13:E13"/>
    <mergeCell ref="L12:M12"/>
    <mergeCell ref="F5:G5"/>
    <mergeCell ref="B20:E20"/>
    <mergeCell ref="B21:E21"/>
    <mergeCell ref="F6:G6"/>
    <mergeCell ref="F19:G19"/>
    <mergeCell ref="B19:E19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H6:I6"/>
    <mergeCell ref="B6:E6"/>
    <mergeCell ref="F12:G12"/>
    <mergeCell ref="H12:I12"/>
    <mergeCell ref="B8:E8"/>
    <mergeCell ref="J12:K12"/>
    <mergeCell ref="B5:E5"/>
    <mergeCell ref="N12:O12"/>
    <mergeCell ref="R2:AA3"/>
    <mergeCell ref="H19:I19"/>
    <mergeCell ref="J19:K19"/>
    <mergeCell ref="L19:M19"/>
    <mergeCell ref="N19:O19"/>
    <mergeCell ref="P19:Q19"/>
    <mergeCell ref="P12:Q12"/>
    <mergeCell ref="J6:K6"/>
    <mergeCell ref="L6:M6"/>
    <mergeCell ref="N6:O6"/>
    <mergeCell ref="P6:Q6"/>
    <mergeCell ref="B2:Q4"/>
    <mergeCell ref="B7:E7"/>
  </mergeCells>
  <conditionalFormatting sqref="F13:F18 F20:F21 H7:H11 J7:J11 L7:L11 N7:N11 P7:P11 H13:H18 H20:H21 J20:J21 L20:L21 N20:N21 P20:P21 J13:J18 L13:L18 N13:N18 P13:P18 F7:F11">
    <cfRule type="cellIs" dxfId="324" priority="1" operator="equal">
      <formula>"Allow"</formula>
    </cfRule>
    <cfRule type="cellIs" dxfId="323" priority="2" operator="equal">
      <formula>"Block"</formula>
    </cfRule>
    <cfRule type="cellIs" dxfId="322" priority="3" operator="equal">
      <formula>"Default"</formula>
    </cfRule>
    <cfRule type="cellIs" dxfId="321" priority="4" operator="equal">
      <formula>"Bloquear"</formula>
    </cfRule>
    <cfRule type="cellIs" dxfId="320" priority="5" operator="equal">
      <formula>"Permitir"</formula>
    </cfRule>
  </conditionalFormatting>
  <dataValidations count="8">
    <dataValidation type="list" allowBlank="1" showInputMessage="1" showErrorMessage="1" sqref="F6:Q6 F12:Q12 F19:Q19" xr:uid="{00000000-0002-0000-0500-000000000000}">
      <formula1>accion2</formula1>
    </dataValidation>
    <dataValidation type="list" allowBlank="1" showInputMessage="1" showErrorMessage="1" sqref="G7:G11 I7:I11 K7:K11 M7:M11 O7:O11 Q7:Q11" xr:uid="{00000000-0002-0000-0500-000001000000}">
      <formula1>IF(F$6="Custom",accion3,"")</formula1>
    </dataValidation>
    <dataValidation type="list" allowBlank="1" showInputMessage="1" showErrorMessage="1" sqref="G13:G18 Q13:Q18 I13:I18 K13:K18 M13:M18 O13:O18" xr:uid="{00000000-0002-0000-0500-000002000000}">
      <formula1>IF(F$12="Custom",accion3,"")</formula1>
    </dataValidation>
    <dataValidation type="list" allowBlank="1" showInputMessage="1" showErrorMessage="1" sqref="G20:G21 Q20:Q21 I20:I21 K20:K21 M20:M21 O20:O21" xr:uid="{00000000-0002-0000-0500-000003000000}">
      <formula1>IF(F$19="Custom",accion3,"")</formula1>
    </dataValidation>
    <dataValidation allowBlank="1" showInputMessage="1" showErrorMessage="1" prompt="Clasifica las amenazas por su tipo de severidad de acuerdo a la base de datos de CVE" sqref="B6:E6" xr:uid="{00000000-0002-0000-0500-000004000000}"/>
    <dataValidation allowBlank="1" showInputMessage="1" showErrorMessage="1" prompt="Clasifica las amenazas por el tipo de sistema operativo al que va dirigido el ataque" sqref="B12:E12" xr:uid="{00000000-0002-0000-0500-000005000000}"/>
    <dataValidation allowBlank="1" showInputMessage="1" showErrorMessage="1" prompt="clasifica las amenazas de acuerdo al dispositivo que se va a atacar (cliente o servidor)" sqref="B19:E19" xr:uid="{00000000-0002-0000-0500-000006000000}"/>
    <dataValidation allowBlank="1" showInputMessage="1" showErrorMessage="1" prompt="Seleccione un grupo de la lista" sqref="N5 J5 L5 H5 P5" xr:uid="{00000000-0002-0000-0500-000007000000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0500-000008000000}">
          <x14:formula1>
            <xm:f>OFFSET('Grupos IP'!$B$5:$D$5,1,0,COUNTA('Grupos IP'!$B$6:$D$24),1)</xm:f>
          </x14:formula1>
          <xm:sqref>I5 K5 M5 O5 Q5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R30"/>
  <sheetViews>
    <sheetView workbookViewId="0">
      <selection activeCell="I5" sqref="I5:J5"/>
    </sheetView>
  </sheetViews>
  <sheetFormatPr defaultColWidth="8.5703125" defaultRowHeight="22.5" customHeight="1" x14ac:dyDescent="0.25"/>
  <cols>
    <col min="1" max="1" width="5.140625" style="1" customWidth="1"/>
    <col min="2" max="4" width="8.5703125" style="1"/>
    <col min="5" max="5" width="14.28515625" style="1" customWidth="1"/>
    <col min="6" max="6" width="22.85546875" style="1" customWidth="1"/>
    <col min="7" max="7" width="15.85546875" style="1" customWidth="1"/>
    <col min="8" max="8" width="6.7109375" style="1" customWidth="1"/>
    <col min="9" max="9" width="16.7109375" style="49" customWidth="1"/>
    <col min="10" max="10" width="6.7109375" style="1" customWidth="1"/>
    <col min="11" max="11" width="16.7109375" style="49" customWidth="1"/>
    <col min="12" max="12" width="6.7109375" style="1" customWidth="1"/>
    <col min="13" max="13" width="16.7109375" style="49" customWidth="1"/>
    <col min="14" max="14" width="6.7109375" style="1" customWidth="1"/>
    <col min="15" max="15" width="16.7109375" style="49" customWidth="1"/>
    <col min="16" max="16" width="6.7109375" style="1" customWidth="1"/>
    <col min="17" max="17" width="16.7109375" style="49" customWidth="1"/>
    <col min="18" max="18" width="6.7109375" style="1" customWidth="1"/>
    <col min="19" max="16384" width="8.5703125" style="1"/>
  </cols>
  <sheetData>
    <row r="1" spans="1:18" ht="4.5" customHeight="1" x14ac:dyDescent="0.25"/>
    <row r="2" spans="1:18" ht="22.5" customHeight="1" x14ac:dyDescent="0.25">
      <c r="B2" s="123" t="s">
        <v>102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26.25" customHeight="1" x14ac:dyDescent="0.4">
      <c r="A5" s="76" t="s">
        <v>297</v>
      </c>
      <c r="B5" s="204" t="s">
        <v>146</v>
      </c>
      <c r="C5" s="204"/>
      <c r="D5" s="204"/>
      <c r="E5" s="204"/>
      <c r="F5" s="204"/>
      <c r="G5" s="205" t="s">
        <v>125</v>
      </c>
      <c r="H5" s="206"/>
      <c r="I5" s="85" t="str">
        <f>IF(J5="","          GROUP",J5)</f>
        <v xml:space="preserve">          GROUP</v>
      </c>
      <c r="J5" s="93"/>
      <c r="K5" s="85" t="str">
        <f>IF(L5="","          GROUP",L5)</f>
        <v xml:space="preserve">          GROUP</v>
      </c>
      <c r="L5" s="93"/>
      <c r="M5" s="85" t="str">
        <f>IF(N5="","          GROUP",N5)</f>
        <v xml:space="preserve">          GROUP</v>
      </c>
      <c r="N5" s="93"/>
      <c r="O5" s="85" t="str">
        <f>IF(P5="","          GROUP",P5)</f>
        <v xml:space="preserve">          GROUP</v>
      </c>
      <c r="P5" s="93"/>
      <c r="Q5" s="85" t="str">
        <f>IF(R5="","          GROUP",R5)</f>
        <v xml:space="preserve">          GROUP</v>
      </c>
      <c r="R5" s="93"/>
    </row>
    <row r="6" spans="1:18" ht="22.5" customHeight="1" x14ac:dyDescent="0.25">
      <c r="B6" s="132" t="s">
        <v>219</v>
      </c>
      <c r="C6" s="132"/>
      <c r="D6" s="132"/>
      <c r="E6" s="132"/>
      <c r="F6" s="132"/>
      <c r="G6" s="209" t="s">
        <v>95</v>
      </c>
      <c r="H6" s="209"/>
      <c r="I6" s="207" t="s">
        <v>95</v>
      </c>
      <c r="J6" s="207"/>
      <c r="K6" s="207" t="s">
        <v>95</v>
      </c>
      <c r="L6" s="207"/>
      <c r="M6" s="207" t="s">
        <v>95</v>
      </c>
      <c r="N6" s="207"/>
      <c r="O6" s="207" t="s">
        <v>95</v>
      </c>
      <c r="P6" s="207"/>
      <c r="Q6" s="207" t="s">
        <v>95</v>
      </c>
      <c r="R6" s="208"/>
    </row>
    <row r="7" spans="1:18" ht="22.5" customHeight="1" x14ac:dyDescent="0.25">
      <c r="B7" s="202" t="s">
        <v>221</v>
      </c>
      <c r="C7" s="202"/>
      <c r="D7" s="202"/>
      <c r="E7" s="202"/>
      <c r="F7" s="203"/>
      <c r="G7" s="28" t="str">
        <f t="shared" ref="G7:G8" si="0">IF(G$6="Block All","Block",IF(G$6="Default","Deactivated",IF(G$6="Allow All","Allow",IF(H7="Allow","Allow",IF(H7="Block","Block",IF(H7="Monitor","Monitor",IF(H7="Deactivated","Deactivated","")))))))</f>
        <v>Deactivated</v>
      </c>
      <c r="H7" s="69" t="s">
        <v>384</v>
      </c>
      <c r="I7" s="28" t="str">
        <f>IF(I$6="Block All","Block",IF(I$6="Default","Deactivated",IF(I$6="Allow All","Allow",IF(J7="Allow","Allow",IF(J7="Block","Block",IF(J7="Monitor","Monitor",IF(J7="Deactivated","Deactivated","")))))))</f>
        <v/>
      </c>
      <c r="J7" s="69"/>
      <c r="K7" s="28" t="str">
        <f>IF(K$6="Block All","Block",IF(K$6="Default","Deactivated",IF(K$6="Allow All","Allow",IF(L7="Allow","Allow",IF(L7="Block","Block",IF(L7="Monitor","Monitor",IF(L7="Deactivated","Deactivated","")))))))</f>
        <v/>
      </c>
      <c r="L7" s="69"/>
      <c r="M7" s="28" t="str">
        <f>IF(M$6="Block All","Block",IF(M$6="Default","Deactivated",IF(M$6="Allow All","Allow",IF(N7="Allow","Allow",IF(N7="Block","Block",IF(N7="Monitor","Monitor",IF(N7="Deactivated","Deactivated","")))))))</f>
        <v/>
      </c>
      <c r="N7" s="69"/>
      <c r="O7" s="28" t="str">
        <f>IF(O$6="Block All","Block",IF(O$6="Default","Deactivated",IF(O$6="Allow All","Allow",IF(P7="Allow","Allow",IF(P7="Block","Block",IF(P7="Monitor","Monitor",IF(P7="Deactivated","Deactivated","")))))))</f>
        <v/>
      </c>
      <c r="P7" s="69"/>
      <c r="Q7" s="28" t="str">
        <f>IF(Q$6="Block All","Block",IF(Q$6="Default","Deactivated",IF(Q$6="Allow All","Allow",IF(R7="Allow","Allow",IF(R7="Block","Block",IF(R7="Monitor","Monitor",IF(R7="Deactivated","Deactivated","")))))))</f>
        <v/>
      </c>
      <c r="R7" s="69"/>
    </row>
    <row r="8" spans="1:18" ht="22.5" customHeight="1" x14ac:dyDescent="0.25">
      <c r="B8" s="202" t="s">
        <v>442</v>
      </c>
      <c r="C8" s="202"/>
      <c r="D8" s="202"/>
      <c r="E8" s="202"/>
      <c r="F8" s="203"/>
      <c r="G8" s="28" t="str">
        <f t="shared" si="0"/>
        <v>Deactivated</v>
      </c>
      <c r="H8" s="70" t="s">
        <v>384</v>
      </c>
      <c r="I8" s="28" t="str">
        <f t="shared" ref="I8:K17" si="1">IF(I$6="Block All","Block",IF(I$6="Default","Deactivated",IF(I$6="Allow All","Allow",IF(J8="Allow","Allow",IF(J8="Block","Block",IF(J8="Monitor","Monitor",IF(J8="Deactivated","Deactivated","")))))))</f>
        <v/>
      </c>
      <c r="J8" s="70"/>
      <c r="K8" s="28" t="str">
        <f t="shared" si="1"/>
        <v/>
      </c>
      <c r="L8" s="70"/>
      <c r="M8" s="28" t="str">
        <f t="shared" ref="M8" si="2">IF(M$6="Block All","Block",IF(M$6="Default","Deactivated",IF(M$6="Allow All","Allow",IF(N8="Allow","Allow",IF(N8="Block","Block",IF(N8="Monitor","Monitor",IF(N8="Deactivated","Deactivated","")))))))</f>
        <v/>
      </c>
      <c r="N8" s="70"/>
      <c r="O8" s="28" t="str">
        <f t="shared" ref="O8" si="3">IF(O$6="Block All","Block",IF(O$6="Default","Deactivated",IF(O$6="Allow All","Allow",IF(P8="Allow","Allow",IF(P8="Block","Block",IF(P8="Monitor","Monitor",IF(P8="Deactivated","Deactivated","")))))))</f>
        <v/>
      </c>
      <c r="P8" s="70"/>
      <c r="Q8" s="28" t="str">
        <f t="shared" ref="Q8" si="4">IF(Q$6="Block All","Block",IF(Q$6="Default","Deactivated",IF(Q$6="Allow All","Allow",IF(R8="Allow","Allow",IF(R8="Block","Block",IF(R8="Monitor","Monitor",IF(R8="Deactivated","Deactivated","")))))))</f>
        <v/>
      </c>
      <c r="R8" s="70"/>
    </row>
    <row r="9" spans="1:18" ht="22.5" customHeight="1" x14ac:dyDescent="0.25">
      <c r="B9" s="202" t="s">
        <v>443</v>
      </c>
      <c r="C9" s="202"/>
      <c r="D9" s="202"/>
      <c r="E9" s="202"/>
      <c r="F9" s="203"/>
      <c r="G9" s="28" t="str">
        <f>IF(G$6="Block All","Block",IF(G$6="Default","Deactivated",IF(G$6="Allow All","Allow",IF(H9="Allow","Allow",IF(H9="Block","Block",IF(H9="Monitor","Monitor",IF(H9="Deactivated","Deactivated","")))))))</f>
        <v>Block</v>
      </c>
      <c r="H9" s="70" t="s">
        <v>382</v>
      </c>
      <c r="I9" s="28" t="str">
        <f>IF(I$6="Block All","Block",IF(I$6="Default","Block",IF(I$6="Allow All","Allow",IF(J9="Allow","Allow",IF(J9="Block","Block",IF(J9="Monitor","Monitor",IF(J9="Deactivated","Deactivated","")))))))</f>
        <v/>
      </c>
      <c r="J9" s="70"/>
      <c r="K9" s="28" t="str">
        <f>IF(K$6="Block All","Block",IF(K$6="Default","Block",IF(K$6="Allow All","Allow",IF(L9="Allow","Allow",IF(L9="Block","Block",IF(L9="Monitor","Monitor",IF(L9="Deactivated","Deactivated","")))))))</f>
        <v/>
      </c>
      <c r="L9" s="70"/>
      <c r="M9" s="28" t="str">
        <f>IF(M$6="Block All","Block",IF(M$6="Default","Block",IF(M$6="Allow All","Allow",IF(N9="Allow","Allow",IF(N9="Block","Block",IF(N9="Monitor","Monitor",IF(N9="Deactivated","Deactivated","")))))))</f>
        <v/>
      </c>
      <c r="N9" s="70"/>
      <c r="O9" s="28" t="str">
        <f>IF(O$6="Block All","Block",IF(O$6="Default","Block",IF(O$6="Allow All","Allow",IF(P9="Allow","Allow",IF(P9="Block","Block",IF(P9="Monitor","Monitor",IF(P9="Deactivated","Deactivated","")))))))</f>
        <v/>
      </c>
      <c r="P9" s="70"/>
      <c r="Q9" s="28" t="str">
        <f>IF(Q$6="Block All","Block",IF(Q$6="Default","Block",IF(Q$6="Allow All","Allow",IF(R9="Allow","Allow",IF(R9="Block","Block",IF(R9="Monitor","Monitor",IF(R9="Deactivated","Deactivated","")))))))</f>
        <v/>
      </c>
      <c r="R9" s="70"/>
    </row>
    <row r="10" spans="1:18" ht="22.5" customHeight="1" x14ac:dyDescent="0.25">
      <c r="B10" s="202" t="s">
        <v>444</v>
      </c>
      <c r="C10" s="202"/>
      <c r="D10" s="202"/>
      <c r="E10" s="202"/>
      <c r="F10" s="203"/>
      <c r="G10" s="28" t="str">
        <f t="shared" ref="G10:G15" si="5">IF(G$6="Block All","Block",IF(G$6="Default","Deactivated",IF(G$6="Allow All","Allow",IF(H10="Allow","Allow",IF(H10="Block","Block",IF(H10="Monitor","Monitor",IF(H10="Deactivated","Deactivated","")))))))</f>
        <v>Block</v>
      </c>
      <c r="H10" s="70" t="s">
        <v>382</v>
      </c>
      <c r="I10" s="28" t="str">
        <f t="shared" ref="I10:K15" si="6">IF(I$6="Block All","Block",IF(I$6="Default","Block",IF(I$6="Allow All","Allow",IF(J10="Allow","Allow",IF(J10="Block","Block",IF(J10="Monitor","Monitor",IF(J10="Deactivated","Deactivated","")))))))</f>
        <v/>
      </c>
      <c r="J10" s="70"/>
      <c r="K10" s="28" t="str">
        <f t="shared" si="6"/>
        <v/>
      </c>
      <c r="L10" s="70"/>
      <c r="M10" s="28" t="str">
        <f t="shared" ref="M10" si="7">IF(M$6="Block All","Block",IF(M$6="Default","Block",IF(M$6="Allow All","Allow",IF(N10="Allow","Allow",IF(N10="Block","Block",IF(N10="Monitor","Monitor",IF(N10="Deactivated","Deactivated","")))))))</f>
        <v/>
      </c>
      <c r="N10" s="70"/>
      <c r="O10" s="28" t="str">
        <f t="shared" ref="O10" si="8">IF(O$6="Block All","Block",IF(O$6="Default","Block",IF(O$6="Allow All","Allow",IF(P10="Allow","Allow",IF(P10="Block","Block",IF(P10="Monitor","Monitor",IF(P10="Deactivated","Deactivated","")))))))</f>
        <v/>
      </c>
      <c r="P10" s="70"/>
      <c r="Q10" s="28" t="str">
        <f t="shared" ref="Q10" si="9">IF(Q$6="Block All","Block",IF(Q$6="Default","Block",IF(Q$6="Allow All","Allow",IF(R10="Allow","Allow",IF(R10="Block","Block",IF(R10="Monitor","Monitor",IF(R10="Deactivated","Deactivated","")))))))</f>
        <v/>
      </c>
      <c r="R10" s="70"/>
    </row>
    <row r="11" spans="1:18" ht="22.5" customHeight="1" x14ac:dyDescent="0.25">
      <c r="B11" s="202" t="s">
        <v>445</v>
      </c>
      <c r="C11" s="202"/>
      <c r="D11" s="202"/>
      <c r="E11" s="202"/>
      <c r="F11" s="203"/>
      <c r="G11" s="28" t="str">
        <f t="shared" si="5"/>
        <v>Block</v>
      </c>
      <c r="H11" s="70" t="s">
        <v>382</v>
      </c>
      <c r="I11" s="28" t="str">
        <f t="shared" si="6"/>
        <v/>
      </c>
      <c r="J11" s="70"/>
      <c r="K11" s="28" t="str">
        <f t="shared" si="6"/>
        <v/>
      </c>
      <c r="L11" s="70"/>
      <c r="M11" s="28" t="str">
        <f t="shared" ref="M11" si="10">IF(M$6="Block All","Block",IF(M$6="Default","Block",IF(M$6="Allow All","Allow",IF(N11="Allow","Allow",IF(N11="Block","Block",IF(N11="Monitor","Monitor",IF(N11="Deactivated","Deactivated","")))))))</f>
        <v/>
      </c>
      <c r="N11" s="70"/>
      <c r="O11" s="28" t="str">
        <f t="shared" ref="O11" si="11">IF(O$6="Block All","Block",IF(O$6="Default","Block",IF(O$6="Allow All","Allow",IF(P11="Allow","Allow",IF(P11="Block","Block",IF(P11="Monitor","Monitor",IF(P11="Deactivated","Deactivated","")))))))</f>
        <v/>
      </c>
      <c r="P11" s="70"/>
      <c r="Q11" s="28" t="str">
        <f t="shared" ref="Q11" si="12">IF(Q$6="Block All","Block",IF(Q$6="Default","Block",IF(Q$6="Allow All","Allow",IF(R11="Allow","Allow",IF(R11="Block","Block",IF(R11="Monitor","Monitor",IF(R11="Deactivated","Deactivated","")))))))</f>
        <v/>
      </c>
      <c r="R11" s="70"/>
    </row>
    <row r="12" spans="1:18" ht="22.5" customHeight="1" x14ac:dyDescent="0.25">
      <c r="B12" s="202" t="s">
        <v>446</v>
      </c>
      <c r="C12" s="202"/>
      <c r="D12" s="202"/>
      <c r="E12" s="202"/>
      <c r="F12" s="203"/>
      <c r="G12" s="28" t="str">
        <f t="shared" si="5"/>
        <v>Block</v>
      </c>
      <c r="H12" s="70" t="s">
        <v>382</v>
      </c>
      <c r="I12" s="28" t="str">
        <f t="shared" si="6"/>
        <v/>
      </c>
      <c r="J12" s="70"/>
      <c r="K12" s="28" t="str">
        <f t="shared" si="6"/>
        <v/>
      </c>
      <c r="L12" s="70"/>
      <c r="M12" s="28" t="str">
        <f t="shared" ref="M12" si="13">IF(M$6="Block All","Block",IF(M$6="Default","Block",IF(M$6="Allow All","Allow",IF(N12="Allow","Allow",IF(N12="Block","Block",IF(N12="Monitor","Monitor",IF(N12="Deactivated","Deactivated","")))))))</f>
        <v/>
      </c>
      <c r="N12" s="70"/>
      <c r="O12" s="28" t="str">
        <f t="shared" ref="O12" si="14">IF(O$6="Block All","Block",IF(O$6="Default","Block",IF(O$6="Allow All","Allow",IF(P12="Allow","Allow",IF(P12="Block","Block",IF(P12="Monitor","Monitor",IF(P12="Deactivated","Deactivated","")))))))</f>
        <v/>
      </c>
      <c r="P12" s="70"/>
      <c r="Q12" s="28" t="str">
        <f t="shared" ref="Q12" si="15">IF(Q$6="Block All","Block",IF(Q$6="Default","Block",IF(Q$6="Allow All","Allow",IF(R12="Allow","Allow",IF(R12="Block","Block",IF(R12="Monitor","Monitor",IF(R12="Deactivated","Deactivated","")))))))</f>
        <v/>
      </c>
      <c r="R12" s="70"/>
    </row>
    <row r="13" spans="1:18" ht="22.5" customHeight="1" x14ac:dyDescent="0.25">
      <c r="B13" s="202" t="s">
        <v>447</v>
      </c>
      <c r="C13" s="202"/>
      <c r="D13" s="202"/>
      <c r="E13" s="202"/>
      <c r="F13" s="203"/>
      <c r="G13" s="28" t="str">
        <f t="shared" si="5"/>
        <v>Block</v>
      </c>
      <c r="H13" s="70" t="s">
        <v>382</v>
      </c>
      <c r="I13" s="28" t="str">
        <f t="shared" si="6"/>
        <v/>
      </c>
      <c r="J13" s="70"/>
      <c r="K13" s="28" t="str">
        <f t="shared" si="6"/>
        <v/>
      </c>
      <c r="L13" s="70"/>
      <c r="M13" s="28" t="str">
        <f t="shared" ref="M13" si="16">IF(M$6="Block All","Block",IF(M$6="Default","Block",IF(M$6="Allow All","Allow",IF(N13="Allow","Allow",IF(N13="Block","Block",IF(N13="Monitor","Monitor",IF(N13="Deactivated","Deactivated","")))))))</f>
        <v/>
      </c>
      <c r="N13" s="70"/>
      <c r="O13" s="28" t="str">
        <f t="shared" ref="O13" si="17">IF(O$6="Block All","Block",IF(O$6="Default","Block",IF(O$6="Allow All","Allow",IF(P13="Allow","Allow",IF(P13="Block","Block",IF(P13="Monitor","Monitor",IF(P13="Deactivated","Deactivated","")))))))</f>
        <v/>
      </c>
      <c r="P13" s="70"/>
      <c r="Q13" s="28" t="str">
        <f t="shared" ref="Q13" si="18">IF(Q$6="Block All","Block",IF(Q$6="Default","Block",IF(Q$6="Allow All","Allow",IF(R13="Allow","Allow",IF(R13="Block","Block",IF(R13="Monitor","Monitor",IF(R13="Deactivated","Deactivated","")))))))</f>
        <v/>
      </c>
      <c r="R13" s="70"/>
    </row>
    <row r="14" spans="1:18" ht="22.5" customHeight="1" x14ac:dyDescent="0.25">
      <c r="B14" s="202" t="s">
        <v>448</v>
      </c>
      <c r="C14" s="202"/>
      <c r="D14" s="202"/>
      <c r="E14" s="202"/>
      <c r="F14" s="203"/>
      <c r="G14" s="28" t="str">
        <f t="shared" si="5"/>
        <v>Block</v>
      </c>
      <c r="H14" s="70" t="s">
        <v>382</v>
      </c>
      <c r="I14" s="28" t="str">
        <f t="shared" si="6"/>
        <v/>
      </c>
      <c r="J14" s="70"/>
      <c r="K14" s="28" t="str">
        <f t="shared" si="6"/>
        <v/>
      </c>
      <c r="L14" s="70"/>
      <c r="M14" s="28" t="str">
        <f t="shared" ref="M14" si="19">IF(M$6="Block All","Block",IF(M$6="Default","Block",IF(M$6="Allow All","Allow",IF(N14="Allow","Allow",IF(N14="Block","Block",IF(N14="Monitor","Monitor",IF(N14="Deactivated","Deactivated","")))))))</f>
        <v/>
      </c>
      <c r="N14" s="70"/>
      <c r="O14" s="28" t="str">
        <f t="shared" ref="O14" si="20">IF(O$6="Block All","Block",IF(O$6="Default","Block",IF(O$6="Allow All","Allow",IF(P14="Allow","Allow",IF(P14="Block","Block",IF(P14="Monitor","Monitor",IF(P14="Deactivated","Deactivated","")))))))</f>
        <v/>
      </c>
      <c r="P14" s="70"/>
      <c r="Q14" s="28" t="str">
        <f t="shared" ref="Q14" si="21">IF(Q$6="Block All","Block",IF(Q$6="Default","Block",IF(Q$6="Allow All","Allow",IF(R14="Allow","Allow",IF(R14="Block","Block",IF(R14="Monitor","Monitor",IF(R14="Deactivated","Deactivated","")))))))</f>
        <v/>
      </c>
      <c r="R14" s="70"/>
    </row>
    <row r="15" spans="1:18" ht="22.5" customHeight="1" x14ac:dyDescent="0.25">
      <c r="B15" s="202" t="s">
        <v>92</v>
      </c>
      <c r="C15" s="202"/>
      <c r="D15" s="202"/>
      <c r="E15" s="202"/>
      <c r="F15" s="203"/>
      <c r="G15" s="28" t="str">
        <f t="shared" si="5"/>
        <v>Block</v>
      </c>
      <c r="H15" s="70" t="s">
        <v>382</v>
      </c>
      <c r="I15" s="28" t="str">
        <f t="shared" si="6"/>
        <v/>
      </c>
      <c r="J15" s="70"/>
      <c r="K15" s="28" t="str">
        <f t="shared" si="6"/>
        <v/>
      </c>
      <c r="L15" s="70"/>
      <c r="M15" s="28" t="str">
        <f t="shared" ref="M15" si="22">IF(M$6="Block All","Block",IF(M$6="Default","Block",IF(M$6="Allow All","Allow",IF(N15="Allow","Allow",IF(N15="Block","Block",IF(N15="Monitor","Monitor",IF(N15="Deactivated","Deactivated","")))))))</f>
        <v/>
      </c>
      <c r="N15" s="70"/>
      <c r="O15" s="28" t="str">
        <f t="shared" ref="O15" si="23">IF(O$6="Block All","Block",IF(O$6="Default","Block",IF(O$6="Allow All","Allow",IF(P15="Allow","Allow",IF(P15="Block","Block",IF(P15="Monitor","Monitor",IF(P15="Deactivated","Deactivated","")))))))</f>
        <v/>
      </c>
      <c r="P15" s="70"/>
      <c r="Q15" s="28" t="str">
        <f t="shared" ref="Q15" si="24">IF(Q$6="Block All","Block",IF(Q$6="Default","Block",IF(Q$6="Allow All","Allow",IF(R15="Allow","Allow",IF(R15="Block","Block",IF(R15="Monitor","Monitor",IF(R15="Deactivated","Deactivated","")))))))</f>
        <v/>
      </c>
      <c r="R15" s="70"/>
    </row>
    <row r="16" spans="1:18" ht="22.5" customHeight="1" x14ac:dyDescent="0.25">
      <c r="B16" s="202" t="s">
        <v>449</v>
      </c>
      <c r="C16" s="202"/>
      <c r="D16" s="202"/>
      <c r="E16" s="202"/>
      <c r="F16" s="203"/>
      <c r="G16" s="28" t="str">
        <f t="shared" ref="G16:G17" si="25">IF(G$6="Block All","Block",IF(G$6="Default","Deactivated",IF(G$6="Allow All","Allow",IF(H16="Allow","Allow",IF(H16="Block","Block",IF(H16="Monitor","Monitor",IF(H16="Deactivated","Deactivated","")))))))</f>
        <v>Deactivated</v>
      </c>
      <c r="H16" s="70" t="s">
        <v>384</v>
      </c>
      <c r="I16" s="28" t="str">
        <f t="shared" si="1"/>
        <v/>
      </c>
      <c r="J16" s="70"/>
      <c r="K16" s="28" t="str">
        <f t="shared" si="1"/>
        <v/>
      </c>
      <c r="L16" s="70"/>
      <c r="M16" s="28" t="str">
        <f t="shared" ref="M16" si="26">IF(M$6="Block All","Block",IF(M$6="Default","Deactivated",IF(M$6="Allow All","Allow",IF(N16="Allow","Allow",IF(N16="Block","Block",IF(N16="Monitor","Monitor",IF(N16="Deactivated","Deactivated","")))))))</f>
        <v/>
      </c>
      <c r="N16" s="70"/>
      <c r="O16" s="28" t="str">
        <f t="shared" ref="O16" si="27">IF(O$6="Block All","Block",IF(O$6="Default","Deactivated",IF(O$6="Allow All","Allow",IF(P16="Allow","Allow",IF(P16="Block","Block",IF(P16="Monitor","Monitor",IF(P16="Deactivated","Deactivated","")))))))</f>
        <v/>
      </c>
      <c r="P16" s="70"/>
      <c r="Q16" s="28" t="str">
        <f t="shared" ref="Q16" si="28">IF(Q$6="Block All","Block",IF(Q$6="Default","Deactivated",IF(Q$6="Allow All","Allow",IF(R16="Allow","Allow",IF(R16="Block","Block",IF(R16="Monitor","Monitor",IF(R16="Deactivated","Deactivated","")))))))</f>
        <v/>
      </c>
      <c r="R16" s="70"/>
    </row>
    <row r="17" spans="2:18" ht="22.5" customHeight="1" x14ac:dyDescent="0.25">
      <c r="B17" s="202" t="s">
        <v>93</v>
      </c>
      <c r="C17" s="202"/>
      <c r="D17" s="202"/>
      <c r="E17" s="202"/>
      <c r="F17" s="202"/>
      <c r="G17" s="28" t="str">
        <f t="shared" si="25"/>
        <v>Deactivated</v>
      </c>
      <c r="H17" s="71" t="s">
        <v>384</v>
      </c>
      <c r="I17" s="28" t="str">
        <f t="shared" si="1"/>
        <v/>
      </c>
      <c r="J17" s="71"/>
      <c r="K17" s="28" t="str">
        <f t="shared" si="1"/>
        <v/>
      </c>
      <c r="L17" s="71"/>
      <c r="M17" s="28" t="str">
        <f t="shared" ref="M17" si="29">IF(M$6="Block All","Block",IF(M$6="Default","Deactivated",IF(M$6="Allow All","Allow",IF(N17="Allow","Allow",IF(N17="Block","Block",IF(N17="Monitor","Monitor",IF(N17="Deactivated","Deactivated","")))))))</f>
        <v/>
      </c>
      <c r="N17" s="71"/>
      <c r="O17" s="28" t="str">
        <f t="shared" ref="O17" si="30">IF(O$6="Block All","Block",IF(O$6="Default","Deactivated",IF(O$6="Allow All","Allow",IF(P17="Allow","Allow",IF(P17="Block","Block",IF(P17="Monitor","Monitor",IF(P17="Deactivated","Deactivated","")))))))</f>
        <v/>
      </c>
      <c r="P17" s="71"/>
      <c r="Q17" s="28" t="str">
        <f t="shared" ref="Q17" si="31">IF(Q$6="Block All","Block",IF(Q$6="Default","Deactivated",IF(Q$6="Allow All","Allow",IF(R17="Allow","Allow",IF(R17="Block","Block",IF(R17="Monitor","Monitor",IF(R17="Deactivated","Deactivated","")))))))</f>
        <v/>
      </c>
      <c r="R17" s="71"/>
    </row>
    <row r="18" spans="2:18" ht="22.5" customHeight="1" x14ac:dyDescent="0.25">
      <c r="B18" s="132" t="s">
        <v>220</v>
      </c>
      <c r="C18" s="132"/>
      <c r="D18" s="132"/>
      <c r="E18" s="132"/>
      <c r="F18" s="45" t="s">
        <v>226</v>
      </c>
      <c r="G18" s="199"/>
      <c r="H18" s="200"/>
      <c r="I18" s="201"/>
      <c r="J18" s="200"/>
      <c r="K18" s="201"/>
      <c r="L18" s="200"/>
      <c r="M18" s="201"/>
      <c r="N18" s="200"/>
      <c r="O18" s="201"/>
      <c r="P18" s="200"/>
      <c r="Q18" s="201"/>
      <c r="R18" s="200"/>
    </row>
    <row r="19" spans="2:18" ht="22.5" customHeight="1" x14ac:dyDescent="0.25">
      <c r="B19" s="210" t="s">
        <v>222</v>
      </c>
      <c r="C19" s="210"/>
      <c r="D19" s="210"/>
      <c r="E19" s="210"/>
      <c r="F19" s="41" t="s">
        <v>223</v>
      </c>
      <c r="G19" s="211" t="s">
        <v>384</v>
      </c>
      <c r="H19" s="212"/>
      <c r="I19" s="65" t="str">
        <f>IF(I$6="Default","-","-")</f>
        <v>-</v>
      </c>
      <c r="J19" s="66"/>
      <c r="K19" s="65" t="str">
        <f t="shared" ref="K19:Q30" si="32">IF(K$6="Default","-","-")</f>
        <v>-</v>
      </c>
      <c r="L19" s="66"/>
      <c r="M19" s="65" t="str">
        <f t="shared" ref="M19" si="33">IF(M$6="Default","-","-")</f>
        <v>-</v>
      </c>
      <c r="N19" s="66"/>
      <c r="O19" s="65" t="str">
        <f t="shared" ref="O19" si="34">IF(O$6="Default","-","-")</f>
        <v>-</v>
      </c>
      <c r="P19" s="66"/>
      <c r="Q19" s="65" t="str">
        <f t="shared" ref="Q19" si="35">IF(Q$6="Default","-","-")</f>
        <v>-</v>
      </c>
      <c r="R19" s="66"/>
    </row>
    <row r="20" spans="2:18" ht="22.5" customHeight="1" x14ac:dyDescent="0.25">
      <c r="B20" s="210" t="s">
        <v>224</v>
      </c>
      <c r="C20" s="210"/>
      <c r="D20" s="210"/>
      <c r="E20" s="210"/>
      <c r="F20" s="42" t="s">
        <v>223</v>
      </c>
      <c r="G20" s="211" t="s">
        <v>384</v>
      </c>
      <c r="H20" s="212"/>
      <c r="I20" s="67" t="str">
        <f t="shared" ref="I20:I30" si="36">IF(I$6="Default","-","-")</f>
        <v>-</v>
      </c>
      <c r="J20" s="68"/>
      <c r="K20" s="67" t="str">
        <f t="shared" si="32"/>
        <v>-</v>
      </c>
      <c r="L20" s="68"/>
      <c r="M20" s="67" t="str">
        <f t="shared" si="32"/>
        <v>-</v>
      </c>
      <c r="N20" s="68"/>
      <c r="O20" s="67" t="str">
        <f t="shared" si="32"/>
        <v>-</v>
      </c>
      <c r="P20" s="68"/>
      <c r="Q20" s="67" t="str">
        <f t="shared" si="32"/>
        <v>-</v>
      </c>
      <c r="R20" s="68"/>
    </row>
    <row r="21" spans="2:18" ht="22.5" customHeight="1" x14ac:dyDescent="0.25">
      <c r="B21" s="210" t="s">
        <v>225</v>
      </c>
      <c r="C21" s="210"/>
      <c r="D21" s="210"/>
      <c r="E21" s="210"/>
      <c r="F21" s="42" t="s">
        <v>223</v>
      </c>
      <c r="G21" s="211" t="s">
        <v>384</v>
      </c>
      <c r="H21" s="212"/>
      <c r="I21" s="67" t="str">
        <f t="shared" si="36"/>
        <v>-</v>
      </c>
      <c r="J21" s="68"/>
      <c r="K21" s="67" t="str">
        <f t="shared" si="32"/>
        <v>-</v>
      </c>
      <c r="L21" s="68"/>
      <c r="M21" s="67" t="str">
        <f t="shared" si="32"/>
        <v>-</v>
      </c>
      <c r="N21" s="68"/>
      <c r="O21" s="67" t="str">
        <f t="shared" si="32"/>
        <v>-</v>
      </c>
      <c r="P21" s="68"/>
      <c r="Q21" s="67" t="str">
        <f t="shared" si="32"/>
        <v>-</v>
      </c>
      <c r="R21" s="68"/>
    </row>
    <row r="22" spans="2:18" ht="22.5" customHeight="1" x14ac:dyDescent="0.25">
      <c r="B22" s="210" t="s">
        <v>435</v>
      </c>
      <c r="C22" s="210"/>
      <c r="D22" s="210"/>
      <c r="E22" s="210"/>
      <c r="F22" s="43">
        <v>67108864</v>
      </c>
      <c r="G22" s="211" t="s">
        <v>384</v>
      </c>
      <c r="H22" s="212"/>
      <c r="I22" s="67" t="str">
        <f>IF(I$6="Default","67108864","-")</f>
        <v>-</v>
      </c>
      <c r="J22" s="68"/>
      <c r="K22" s="67" t="str">
        <f t="shared" ref="K22" si="37">IF(K$6="Default","67108864","-")</f>
        <v>-</v>
      </c>
      <c r="L22" s="68"/>
      <c r="M22" s="67" t="str">
        <f t="shared" ref="M22" si="38">IF(M$6="Default","67108864","-")</f>
        <v>-</v>
      </c>
      <c r="N22" s="68"/>
      <c r="O22" s="67" t="str">
        <f t="shared" ref="O22" si="39">IF(O$6="Default","67108864","-")</f>
        <v>-</v>
      </c>
      <c r="P22" s="68"/>
      <c r="Q22" s="67" t="str">
        <f t="shared" ref="Q22" si="40">IF(Q$6="Default","67108864","-")</f>
        <v>-</v>
      </c>
      <c r="R22" s="68"/>
    </row>
    <row r="23" spans="2:18" ht="22.5" customHeight="1" x14ac:dyDescent="0.25">
      <c r="B23" s="210" t="s">
        <v>434</v>
      </c>
      <c r="C23" s="210"/>
      <c r="D23" s="210"/>
      <c r="E23" s="210"/>
      <c r="F23" s="43">
        <v>8192</v>
      </c>
      <c r="G23" s="211" t="s">
        <v>384</v>
      </c>
      <c r="H23" s="212"/>
      <c r="I23" s="67" t="str">
        <f>IF(I$6="Default","8192","-")</f>
        <v>-</v>
      </c>
      <c r="J23" s="68"/>
      <c r="K23" s="67" t="str">
        <f t="shared" ref="K23" si="41">IF(K$6="Default","8192","-")</f>
        <v>-</v>
      </c>
      <c r="L23" s="68"/>
      <c r="M23" s="67" t="str">
        <f t="shared" ref="M23" si="42">IF(M$6="Default","8192","-")</f>
        <v>-</v>
      </c>
      <c r="N23" s="68"/>
      <c r="O23" s="67" t="str">
        <f t="shared" ref="O23" si="43">IF(O$6="Default","8192","-")</f>
        <v>-</v>
      </c>
      <c r="P23" s="68"/>
      <c r="Q23" s="67" t="str">
        <f t="shared" ref="Q23" si="44">IF(Q$6="Default","8192","-")</f>
        <v>-</v>
      </c>
      <c r="R23" s="68"/>
    </row>
    <row r="24" spans="2:18" ht="22.5" customHeight="1" x14ac:dyDescent="0.25">
      <c r="B24" s="210" t="s">
        <v>433</v>
      </c>
      <c r="C24" s="210"/>
      <c r="D24" s="210"/>
      <c r="E24" s="210"/>
      <c r="F24" s="43">
        <v>32</v>
      </c>
      <c r="G24" s="211" t="s">
        <v>384</v>
      </c>
      <c r="H24" s="212"/>
      <c r="I24" s="67" t="str">
        <f>IF(I$6="Default","32","-")</f>
        <v>-</v>
      </c>
      <c r="J24" s="68"/>
      <c r="K24" s="67" t="str">
        <f t="shared" ref="K24" si="45">IF(K$6="Default","32","-")</f>
        <v>-</v>
      </c>
      <c r="L24" s="68"/>
      <c r="M24" s="67" t="str">
        <f t="shared" ref="M24" si="46">IF(M$6="Default","32","-")</f>
        <v>-</v>
      </c>
      <c r="N24" s="68"/>
      <c r="O24" s="67" t="str">
        <f t="shared" ref="O24" si="47">IF(O$6="Default","32","-")</f>
        <v>-</v>
      </c>
      <c r="P24" s="68"/>
      <c r="Q24" s="67" t="str">
        <f t="shared" ref="Q24" si="48">IF(Q$6="Default","32","-")</f>
        <v>-</v>
      </c>
      <c r="R24" s="68"/>
    </row>
    <row r="25" spans="2:18" ht="22.5" customHeight="1" x14ac:dyDescent="0.25">
      <c r="B25" s="210" t="s">
        <v>436</v>
      </c>
      <c r="C25" s="210"/>
      <c r="D25" s="210"/>
      <c r="E25" s="210"/>
      <c r="F25" s="43"/>
      <c r="G25" s="211" t="s">
        <v>384</v>
      </c>
      <c r="H25" s="212"/>
      <c r="I25" s="67" t="str">
        <f t="shared" si="36"/>
        <v>-</v>
      </c>
      <c r="J25" s="68"/>
      <c r="K25" s="67" t="str">
        <f t="shared" si="32"/>
        <v>-</v>
      </c>
      <c r="L25" s="68"/>
      <c r="M25" s="67" t="str">
        <f t="shared" si="32"/>
        <v>-</v>
      </c>
      <c r="N25" s="68"/>
      <c r="O25" s="67" t="str">
        <f t="shared" si="32"/>
        <v>-</v>
      </c>
      <c r="P25" s="68"/>
      <c r="Q25" s="67" t="str">
        <f t="shared" si="32"/>
        <v>-</v>
      </c>
      <c r="R25" s="68"/>
    </row>
    <row r="26" spans="2:18" ht="22.5" customHeight="1" x14ac:dyDescent="0.25">
      <c r="B26" s="210" t="s">
        <v>437</v>
      </c>
      <c r="C26" s="210"/>
      <c r="D26" s="210"/>
      <c r="E26" s="210"/>
      <c r="F26" s="43"/>
      <c r="G26" s="211" t="s">
        <v>384</v>
      </c>
      <c r="H26" s="212"/>
      <c r="I26" s="67" t="str">
        <f t="shared" si="36"/>
        <v>-</v>
      </c>
      <c r="J26" s="68"/>
      <c r="K26" s="67" t="str">
        <f t="shared" si="32"/>
        <v>-</v>
      </c>
      <c r="L26" s="68"/>
      <c r="M26" s="67" t="str">
        <f t="shared" si="32"/>
        <v>-</v>
      </c>
      <c r="N26" s="68"/>
      <c r="O26" s="67" t="str">
        <f t="shared" si="32"/>
        <v>-</v>
      </c>
      <c r="P26" s="68"/>
      <c r="Q26" s="67" t="str">
        <f t="shared" si="32"/>
        <v>-</v>
      </c>
      <c r="R26" s="68"/>
    </row>
    <row r="27" spans="2:18" ht="22.5" customHeight="1" x14ac:dyDescent="0.25">
      <c r="B27" s="210" t="s">
        <v>438</v>
      </c>
      <c r="C27" s="210"/>
      <c r="D27" s="210"/>
      <c r="E27" s="210"/>
      <c r="F27" s="43"/>
      <c r="G27" s="211" t="s">
        <v>384</v>
      </c>
      <c r="H27" s="212"/>
      <c r="I27" s="67" t="str">
        <f t="shared" si="36"/>
        <v>-</v>
      </c>
      <c r="J27" s="68"/>
      <c r="K27" s="67" t="str">
        <f t="shared" si="32"/>
        <v>-</v>
      </c>
      <c r="L27" s="68"/>
      <c r="M27" s="67" t="str">
        <f t="shared" si="32"/>
        <v>-</v>
      </c>
      <c r="N27" s="68"/>
      <c r="O27" s="67" t="str">
        <f t="shared" si="32"/>
        <v>-</v>
      </c>
      <c r="P27" s="68"/>
      <c r="Q27" s="67" t="str">
        <f t="shared" si="32"/>
        <v>-</v>
      </c>
      <c r="R27" s="68"/>
    </row>
    <row r="28" spans="2:18" ht="22.5" customHeight="1" x14ac:dyDescent="0.25">
      <c r="B28" s="210" t="s">
        <v>439</v>
      </c>
      <c r="C28" s="210"/>
      <c r="D28" s="210"/>
      <c r="E28" s="210"/>
      <c r="F28" s="43">
        <v>16</v>
      </c>
      <c r="G28" s="211" t="s">
        <v>384</v>
      </c>
      <c r="H28" s="212"/>
      <c r="I28" s="67" t="str">
        <f>IF(I$6="Default","16","-")</f>
        <v>-</v>
      </c>
      <c r="J28" s="68"/>
      <c r="K28" s="67" t="str">
        <f t="shared" ref="K28" si="49">IF(K$6="Default","16","-")</f>
        <v>-</v>
      </c>
      <c r="L28" s="68"/>
      <c r="M28" s="67" t="str">
        <f t="shared" ref="M28" si="50">IF(M$6="Default","16","-")</f>
        <v>-</v>
      </c>
      <c r="N28" s="68"/>
      <c r="O28" s="67" t="str">
        <f t="shared" ref="O28" si="51">IF(O$6="Default","16","-")</f>
        <v>-</v>
      </c>
      <c r="P28" s="68"/>
      <c r="Q28" s="67" t="str">
        <f t="shared" ref="Q28" si="52">IF(Q$6="Default","16","-")</f>
        <v>-</v>
      </c>
      <c r="R28" s="68"/>
    </row>
    <row r="29" spans="2:18" ht="22.5" customHeight="1" x14ac:dyDescent="0.25">
      <c r="B29" s="210" t="s">
        <v>440</v>
      </c>
      <c r="C29" s="210"/>
      <c r="D29" s="210"/>
      <c r="E29" s="210"/>
      <c r="F29" s="43"/>
      <c r="G29" s="211" t="s">
        <v>384</v>
      </c>
      <c r="H29" s="212"/>
      <c r="I29" s="67" t="str">
        <f t="shared" si="36"/>
        <v>-</v>
      </c>
      <c r="J29" s="68"/>
      <c r="K29" s="67" t="str">
        <f t="shared" si="32"/>
        <v>-</v>
      </c>
      <c r="L29" s="68"/>
      <c r="M29" s="67" t="str">
        <f t="shared" si="32"/>
        <v>-</v>
      </c>
      <c r="N29" s="68"/>
      <c r="O29" s="67" t="str">
        <f t="shared" si="32"/>
        <v>-</v>
      </c>
      <c r="P29" s="68"/>
      <c r="Q29" s="67" t="str">
        <f t="shared" si="32"/>
        <v>-</v>
      </c>
      <c r="R29" s="68"/>
    </row>
    <row r="30" spans="2:18" ht="22.5" customHeight="1" x14ac:dyDescent="0.25">
      <c r="B30" s="210" t="s">
        <v>441</v>
      </c>
      <c r="C30" s="210"/>
      <c r="D30" s="210"/>
      <c r="E30" s="210"/>
      <c r="F30" s="44" t="s">
        <v>223</v>
      </c>
      <c r="G30" s="211" t="s">
        <v>384</v>
      </c>
      <c r="H30" s="212"/>
      <c r="I30" s="67" t="str">
        <f t="shared" si="36"/>
        <v>-</v>
      </c>
      <c r="J30" s="68"/>
      <c r="K30" s="67" t="str">
        <f t="shared" si="32"/>
        <v>-</v>
      </c>
      <c r="L30" s="68"/>
      <c r="M30" s="67" t="str">
        <f t="shared" si="32"/>
        <v>-</v>
      </c>
      <c r="N30" s="68"/>
      <c r="O30" s="67" t="str">
        <f t="shared" si="32"/>
        <v>-</v>
      </c>
      <c r="P30" s="68"/>
      <c r="Q30" s="67" t="str">
        <f t="shared" si="32"/>
        <v>-</v>
      </c>
      <c r="R30" s="68"/>
    </row>
  </sheetData>
  <sheetProtection algorithmName="SHA-512" hashValue="sB1B+e49TyEY84HfT+SWD4Cal7uUncHOqbvicqoh9PQUYAQsPzX2nZAOy1AONPH9ksN6yZ72P9P//Bqdioyhog==" saltValue="dzERa+qPPxdW50SVynfOSg==" spinCount="100000" sheet="1" objects="1" scenarios="1"/>
  <mergeCells count="47">
    <mergeCell ref="B29:E29"/>
    <mergeCell ref="B18:E18"/>
    <mergeCell ref="B19:E19"/>
    <mergeCell ref="B20:E20"/>
    <mergeCell ref="G30:H30"/>
    <mergeCell ref="G29:H29"/>
    <mergeCell ref="G20:H20"/>
    <mergeCell ref="G19:H19"/>
    <mergeCell ref="G22:H22"/>
    <mergeCell ref="G21:H21"/>
    <mergeCell ref="G24:H24"/>
    <mergeCell ref="G23:H23"/>
    <mergeCell ref="G26:H26"/>
    <mergeCell ref="G25:H25"/>
    <mergeCell ref="G28:H28"/>
    <mergeCell ref="G27:H27"/>
    <mergeCell ref="B30:E30"/>
    <mergeCell ref="B15:F15"/>
    <mergeCell ref="B16:F16"/>
    <mergeCell ref="B8:F8"/>
    <mergeCell ref="B9:F9"/>
    <mergeCell ref="B10:F10"/>
    <mergeCell ref="B13:F13"/>
    <mergeCell ref="B14:F14"/>
    <mergeCell ref="B21:E21"/>
    <mergeCell ref="B22:E22"/>
    <mergeCell ref="B23:E23"/>
    <mergeCell ref="B24:E24"/>
    <mergeCell ref="B25:E25"/>
    <mergeCell ref="B26:E26"/>
    <mergeCell ref="B27:E27"/>
    <mergeCell ref="B28:E28"/>
    <mergeCell ref="G18:R18"/>
    <mergeCell ref="B2:R4"/>
    <mergeCell ref="B6:F6"/>
    <mergeCell ref="B11:F11"/>
    <mergeCell ref="B12:F12"/>
    <mergeCell ref="B17:F17"/>
    <mergeCell ref="B7:F7"/>
    <mergeCell ref="B5:F5"/>
    <mergeCell ref="G5:H5"/>
    <mergeCell ref="Q6:R6"/>
    <mergeCell ref="O6:P6"/>
    <mergeCell ref="G6:H6"/>
    <mergeCell ref="I6:J6"/>
    <mergeCell ref="K6:L6"/>
    <mergeCell ref="M6:N6"/>
  </mergeCells>
  <conditionalFormatting sqref="B6 B19">
    <cfRule type="cellIs" dxfId="319" priority="177" operator="equal">
      <formula>"Permitir Todo"</formula>
    </cfRule>
    <cfRule type="cellIs" dxfId="318" priority="178" operator="equal">
      <formula>"Bloquear Todo"</formula>
    </cfRule>
    <cfRule type="cellIs" dxfId="317" priority="179" operator="equal">
      <formula>"Bloquear"</formula>
    </cfRule>
    <cfRule type="cellIs" dxfId="316" priority="180" operator="equal">
      <formula>"Permitir"</formula>
    </cfRule>
  </conditionalFormatting>
  <conditionalFormatting sqref="B18">
    <cfRule type="cellIs" dxfId="315" priority="173" operator="equal">
      <formula>"Permitir Todo"</formula>
    </cfRule>
    <cfRule type="cellIs" dxfId="314" priority="174" operator="equal">
      <formula>"Bloquear Todo"</formula>
    </cfRule>
    <cfRule type="cellIs" dxfId="313" priority="175" operator="equal">
      <formula>"Bloquear"</formula>
    </cfRule>
    <cfRule type="cellIs" dxfId="312" priority="176" operator="equal">
      <formula>"Permitir"</formula>
    </cfRule>
  </conditionalFormatting>
  <conditionalFormatting sqref="B7">
    <cfRule type="cellIs" dxfId="311" priority="169" operator="equal">
      <formula>"Permitir Todo"</formula>
    </cfRule>
    <cfRule type="cellIs" dxfId="310" priority="170" operator="equal">
      <formula>"Bloquear Todo"</formula>
    </cfRule>
    <cfRule type="cellIs" dxfId="309" priority="171" operator="equal">
      <formula>"Bloquear"</formula>
    </cfRule>
    <cfRule type="cellIs" dxfId="308" priority="172" operator="equal">
      <formula>"Permitir"</formula>
    </cfRule>
  </conditionalFormatting>
  <conditionalFormatting sqref="B8:B17">
    <cfRule type="cellIs" dxfId="307" priority="149" operator="equal">
      <formula>"Permitir Todo"</formula>
    </cfRule>
    <cfRule type="cellIs" dxfId="306" priority="150" operator="equal">
      <formula>"Bloquear Todo"</formula>
    </cfRule>
    <cfRule type="cellIs" dxfId="305" priority="151" operator="equal">
      <formula>"Bloquear"</formula>
    </cfRule>
    <cfRule type="cellIs" dxfId="304" priority="152" operator="equal">
      <formula>"Permitir"</formula>
    </cfRule>
  </conditionalFormatting>
  <conditionalFormatting sqref="B20:B30">
    <cfRule type="cellIs" dxfId="303" priority="137" operator="equal">
      <formula>"Permitir Todo"</formula>
    </cfRule>
    <cfRule type="cellIs" dxfId="302" priority="138" operator="equal">
      <formula>"Bloquear Todo"</formula>
    </cfRule>
    <cfRule type="cellIs" dxfId="301" priority="139" operator="equal">
      <formula>"Bloquear"</formula>
    </cfRule>
    <cfRule type="cellIs" dxfId="300" priority="140" operator="equal">
      <formula>"Permitir"</formula>
    </cfRule>
  </conditionalFormatting>
  <conditionalFormatting sqref="G18 N7:N17 P7:P17 R7:R17 L7:L17 G6:R6 G19:R30 G7:J17">
    <cfRule type="cellIs" dxfId="299" priority="33" operator="equal">
      <formula>"Allow All"</formula>
    </cfRule>
    <cfRule type="cellIs" dxfId="298" priority="35" operator="equal">
      <formula>"Block All"</formula>
    </cfRule>
    <cfRule type="cellIs" dxfId="297" priority="134" operator="equal">
      <formula>"Bloquear Todo"</formula>
    </cfRule>
    <cfRule type="cellIs" dxfId="296" priority="136" operator="equal">
      <formula>"Permitir Todo"</formula>
    </cfRule>
  </conditionalFormatting>
  <conditionalFormatting sqref="I7:I17 G19:R30 G7:G17">
    <cfRule type="cellIs" dxfId="295" priority="34" operator="equal">
      <formula>"Allow"</formula>
    </cfRule>
    <cfRule type="cellIs" dxfId="294" priority="36" operator="equal">
      <formula>"Block"</formula>
    </cfRule>
    <cfRule type="cellIs" dxfId="293" priority="133" operator="equal">
      <formula>"Bloquear"</formula>
    </cfRule>
    <cfRule type="cellIs" dxfId="292" priority="135" operator="equal">
      <formula>"Permitir"</formula>
    </cfRule>
  </conditionalFormatting>
  <conditionalFormatting sqref="K7:K17">
    <cfRule type="cellIs" dxfId="291" priority="25" operator="equal">
      <formula>"Allow All"</formula>
    </cfRule>
    <cfRule type="cellIs" dxfId="290" priority="27" operator="equal">
      <formula>"Block All"</formula>
    </cfRule>
    <cfRule type="cellIs" dxfId="289" priority="30" operator="equal">
      <formula>"Bloquear Todo"</formula>
    </cfRule>
    <cfRule type="cellIs" dxfId="288" priority="32" operator="equal">
      <formula>"Permitir Todo"</formula>
    </cfRule>
  </conditionalFormatting>
  <conditionalFormatting sqref="K7:K17">
    <cfRule type="cellIs" dxfId="287" priority="26" operator="equal">
      <formula>"Allow"</formula>
    </cfRule>
    <cfRule type="cellIs" dxfId="286" priority="28" operator="equal">
      <formula>"Block"</formula>
    </cfRule>
    <cfRule type="cellIs" dxfId="285" priority="29" operator="equal">
      <formula>"Bloquear"</formula>
    </cfRule>
    <cfRule type="cellIs" dxfId="284" priority="31" operator="equal">
      <formula>"Permitir"</formula>
    </cfRule>
  </conditionalFormatting>
  <conditionalFormatting sqref="M7:M17">
    <cfRule type="cellIs" dxfId="283" priority="17" operator="equal">
      <formula>"Allow All"</formula>
    </cfRule>
    <cfRule type="cellIs" dxfId="282" priority="19" operator="equal">
      <formula>"Block All"</formula>
    </cfRule>
    <cfRule type="cellIs" dxfId="281" priority="22" operator="equal">
      <formula>"Bloquear Todo"</formula>
    </cfRule>
    <cfRule type="cellIs" dxfId="280" priority="24" operator="equal">
      <formula>"Permitir Todo"</formula>
    </cfRule>
  </conditionalFormatting>
  <conditionalFormatting sqref="M7:M17">
    <cfRule type="cellIs" dxfId="279" priority="18" operator="equal">
      <formula>"Allow"</formula>
    </cfRule>
    <cfRule type="cellIs" dxfId="278" priority="20" operator="equal">
      <formula>"Block"</formula>
    </cfRule>
    <cfRule type="cellIs" dxfId="277" priority="21" operator="equal">
      <formula>"Bloquear"</formula>
    </cfRule>
    <cfRule type="cellIs" dxfId="276" priority="23" operator="equal">
      <formula>"Permitir"</formula>
    </cfRule>
  </conditionalFormatting>
  <conditionalFormatting sqref="O7:O17">
    <cfRule type="cellIs" dxfId="275" priority="9" operator="equal">
      <formula>"Allow All"</formula>
    </cfRule>
    <cfRule type="cellIs" dxfId="274" priority="11" operator="equal">
      <formula>"Block All"</formula>
    </cfRule>
    <cfRule type="cellIs" dxfId="273" priority="14" operator="equal">
      <formula>"Bloquear Todo"</formula>
    </cfRule>
    <cfRule type="cellIs" dxfId="272" priority="16" operator="equal">
      <formula>"Permitir Todo"</formula>
    </cfRule>
  </conditionalFormatting>
  <conditionalFormatting sqref="O7:O17">
    <cfRule type="cellIs" dxfId="271" priority="10" operator="equal">
      <formula>"Allow"</formula>
    </cfRule>
    <cfRule type="cellIs" dxfId="270" priority="12" operator="equal">
      <formula>"Block"</formula>
    </cfRule>
    <cfRule type="cellIs" dxfId="269" priority="13" operator="equal">
      <formula>"Bloquear"</formula>
    </cfRule>
    <cfRule type="cellIs" dxfId="268" priority="15" operator="equal">
      <formula>"Permitir"</formula>
    </cfRule>
  </conditionalFormatting>
  <conditionalFormatting sqref="Q7:Q17">
    <cfRule type="cellIs" dxfId="267" priority="1" operator="equal">
      <formula>"Allow All"</formula>
    </cfRule>
    <cfRule type="cellIs" dxfId="266" priority="3" operator="equal">
      <formula>"Block All"</formula>
    </cfRule>
    <cfRule type="cellIs" dxfId="265" priority="6" operator="equal">
      <formula>"Bloquear Todo"</formula>
    </cfRule>
    <cfRule type="cellIs" dxfId="264" priority="8" operator="equal">
      <formula>"Permitir Todo"</formula>
    </cfRule>
  </conditionalFormatting>
  <conditionalFormatting sqref="Q7:Q17">
    <cfRule type="cellIs" dxfId="263" priority="2" operator="equal">
      <formula>"Allow"</formula>
    </cfRule>
    <cfRule type="cellIs" dxfId="262" priority="4" operator="equal">
      <formula>"Block"</formula>
    </cfRule>
    <cfRule type="cellIs" dxfId="261" priority="5" operator="equal">
      <formula>"Bloquear"</formula>
    </cfRule>
    <cfRule type="cellIs" dxfId="260" priority="7" operator="equal">
      <formula>"Permitir"</formula>
    </cfRule>
  </conditionalFormatting>
  <dataValidations count="4">
    <dataValidation type="list" allowBlank="1" showInputMessage="1" showErrorMessage="1" sqref="J7:J17 R7:R17 P7:P17 N7:N17 L7:L17 H7:H17" xr:uid="{00000000-0002-0000-0800-000001000000}">
      <formula1>IF(G$6="Custom",accion7,"")</formula1>
    </dataValidation>
    <dataValidation type="list" allowBlank="1" showInputMessage="1" showErrorMessage="1" sqref="R19:R30 J19:J30 L19:L30 N19:N30 P19:P30 G19:H30" xr:uid="{00000000-0002-0000-0800-000002000000}">
      <formula1>accion7</formula1>
    </dataValidation>
    <dataValidation allowBlank="1" showInputMessage="1" showErrorMessage="1" prompt="Seleccione un grupo de la lista" sqref="K5 I5 M5 O5 Q5" xr:uid="{00000000-0002-0000-0800-000003000000}"/>
    <dataValidation type="list" allowBlank="1" showInputMessage="1" showErrorMessage="1" sqref="G6:R6" xr:uid="{00000000-0002-0000-0800-000000000000}">
      <formula1>categoria</formula1>
    </dataValidation>
  </dataValidations>
  <pageMargins left="0.7" right="0.7" top="0.75" bottom="0.75" header="0.3" footer="0.3"/>
  <pageSetup paperSize="9" orientation="portrait" r:id="rId1"/>
  <ignoredErrors>
    <ignoredError sqref="I1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0800-000005000000}">
          <x14:formula1>
            <xm:f>OFFSET('Grupos IP'!$B$5:$D$5,1,0,COUNTA('Grupos IP'!$B$6:$D$24),1)</xm:f>
          </x14:formula1>
          <xm:sqref>P5 J5 L5 N5 R5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7"/>
  <dimension ref="A1:R91"/>
  <sheetViews>
    <sheetView zoomScaleNormal="100" workbookViewId="0">
      <selection activeCell="S4" sqref="S4"/>
    </sheetView>
  </sheetViews>
  <sheetFormatPr defaultColWidth="8.5703125" defaultRowHeight="22.5" customHeight="1" x14ac:dyDescent="0.25"/>
  <cols>
    <col min="1" max="1" width="5.140625" style="1" customWidth="1"/>
    <col min="2" max="6" width="8.5703125" style="1"/>
    <col min="7" max="7" width="17.140625" style="1" customWidth="1"/>
    <col min="8" max="8" width="5" style="1" customWidth="1"/>
    <col min="9" max="9" width="17.140625" style="1" customWidth="1"/>
    <col min="10" max="10" width="5" style="1" customWidth="1"/>
    <col min="11" max="11" width="17.140625" style="1" customWidth="1"/>
    <col min="12" max="12" width="5" style="1" customWidth="1"/>
    <col min="13" max="13" width="17.140625" style="1" customWidth="1"/>
    <col min="14" max="14" width="5" style="1" customWidth="1"/>
    <col min="15" max="15" width="17.140625" style="1" customWidth="1"/>
    <col min="16" max="16" width="5" style="1" customWidth="1"/>
    <col min="17" max="17" width="17.140625" style="1" customWidth="1"/>
    <col min="18" max="18" width="5" style="1" customWidth="1"/>
    <col min="19" max="16384" width="8.5703125" style="1"/>
  </cols>
  <sheetData>
    <row r="1" spans="1:18" ht="4.5" customHeight="1" x14ac:dyDescent="0.25"/>
    <row r="2" spans="1:18" ht="22.5" customHeight="1" x14ac:dyDescent="0.25">
      <c r="B2" s="123" t="s">
        <v>94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</row>
    <row r="3" spans="1:18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</row>
    <row r="4" spans="1:18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</row>
    <row r="5" spans="1:18" ht="26.25" x14ac:dyDescent="0.4">
      <c r="A5" s="76" t="s">
        <v>297</v>
      </c>
      <c r="B5" s="157" t="s">
        <v>406</v>
      </c>
      <c r="C5" s="157"/>
      <c r="D5" s="157"/>
      <c r="E5" s="157"/>
      <c r="F5" s="157"/>
      <c r="G5" s="156" t="s">
        <v>125</v>
      </c>
      <c r="H5" s="157"/>
      <c r="I5" s="85" t="str">
        <f>IF(J5="","          GROUP",J5)</f>
        <v xml:space="preserve">          GROUP</v>
      </c>
      <c r="J5" s="93"/>
      <c r="K5" s="85" t="str">
        <f>IF(L5="","          GROUP",L5)</f>
        <v xml:space="preserve">          GROUP</v>
      </c>
      <c r="L5" s="93"/>
      <c r="M5" s="85" t="str">
        <f>IF(N5="","          GROUP",N5)</f>
        <v xml:space="preserve">          GROUP</v>
      </c>
      <c r="N5" s="93"/>
      <c r="O5" s="85" t="str">
        <f>IF(P5="","          GROUP",P5)</f>
        <v xml:space="preserve">          GROUP</v>
      </c>
      <c r="P5" s="93"/>
      <c r="Q5" s="85" t="str">
        <f>IF(R5="","          GROUP",R5)</f>
        <v xml:space="preserve">          GROUP</v>
      </c>
      <c r="R5" s="93"/>
    </row>
    <row r="6" spans="1:18" ht="22.5" customHeight="1" x14ac:dyDescent="0.25">
      <c r="B6" s="132" t="s">
        <v>0</v>
      </c>
      <c r="C6" s="132"/>
      <c r="D6" s="132"/>
      <c r="E6" s="132"/>
      <c r="F6" s="132"/>
      <c r="G6" s="148" t="s">
        <v>145</v>
      </c>
      <c r="H6" s="151"/>
      <c r="I6" s="154" t="s">
        <v>91</v>
      </c>
      <c r="J6" s="143"/>
      <c r="K6" s="154" t="s">
        <v>95</v>
      </c>
      <c r="L6" s="143"/>
      <c r="M6" s="154" t="s">
        <v>95</v>
      </c>
      <c r="N6" s="143"/>
      <c r="O6" s="154" t="s">
        <v>95</v>
      </c>
      <c r="P6" s="143"/>
      <c r="Q6" s="154" t="s">
        <v>95</v>
      </c>
      <c r="R6" s="143"/>
    </row>
    <row r="7" spans="1:18" ht="22.5" customHeight="1" x14ac:dyDescent="0.25">
      <c r="B7" s="210" t="s">
        <v>135</v>
      </c>
      <c r="C7" s="210"/>
      <c r="D7" s="210"/>
      <c r="E7" s="210"/>
      <c r="F7" s="210"/>
      <c r="G7" s="25" t="str">
        <f>IF(G$6="Bloquear Todo","Bloquear",IF(G$6="Permitir Todo","Permitir",IF(H7="Permitir","Permitir",IF(H7="Bloquear","Bloquear",""))))</f>
        <v/>
      </c>
      <c r="H7" s="26"/>
      <c r="I7" s="94" t="str">
        <f>IF(I$6="Block All","Block",IF(I$6="Default","",IF(I$6="Monitor All","Monitor",IF(J7="Allow","Allow",IF(J7="Block","Block","")))))</f>
        <v/>
      </c>
      <c r="J7" s="27"/>
      <c r="K7" s="94" t="str">
        <f>IF(K$6="Block All","Block",IF(K$6="Default","",IF(K$6="Monitor All","Monitor",IF(L7="Allow","Allow",IF(L7="Block","Block","")))))</f>
        <v/>
      </c>
      <c r="L7" s="27"/>
      <c r="M7" s="94" t="str">
        <f>IF(M$6="Block All","Block",IF(M$6="Default","",IF(M$6="Monitor All","Monitor",IF(N7="Allow","Allow",IF(N7="Block","Block","")))))</f>
        <v/>
      </c>
      <c r="N7" s="27"/>
      <c r="O7" s="94" t="str">
        <f>IF(O$6="Block All","Block",IF(O$6="Default","",IF(O$6="Monitor All","Monitor",IF(P7="Allow","Allow",IF(P7="Block","Block","")))))</f>
        <v/>
      </c>
      <c r="P7" s="27"/>
      <c r="Q7" s="94" t="str">
        <f>IF(Q$6="Block All","Block",IF(Q$6="Default","",IF(Q$6="Monitor All","Monitor",IF(R7="Allow","Allow",IF(R7="Block","Block","")))))</f>
        <v/>
      </c>
      <c r="R7" s="27"/>
    </row>
    <row r="8" spans="1:18" ht="22.5" customHeight="1" x14ac:dyDescent="0.25">
      <c r="B8" s="210" t="s">
        <v>1</v>
      </c>
      <c r="C8" s="210"/>
      <c r="D8" s="210"/>
      <c r="E8" s="210"/>
      <c r="F8" s="210"/>
      <c r="G8" s="25" t="str">
        <f t="shared" ref="G8:G9" si="0">IF(G$6="Bloquear Todo","Bloquear",IF(G$6="Permitir Todo","Permitir",IF(H8="Permitir","Permitir",IF(H8="Bloquear","Bloquear",""))))</f>
        <v/>
      </c>
      <c r="H8" s="26"/>
      <c r="I8" s="94" t="str">
        <f t="shared" ref="I8:K9" si="1">IF(I$6="Block All","Block",IF(I$6="Default","",IF(I$6="Monitor All","Monitor",IF(J8="Allow","Allow",IF(J8="Block","Block","")))))</f>
        <v/>
      </c>
      <c r="J8" s="27"/>
      <c r="K8" s="94" t="str">
        <f t="shared" si="1"/>
        <v/>
      </c>
      <c r="L8" s="27"/>
      <c r="M8" s="94" t="str">
        <f t="shared" ref="M8" si="2">IF(M$6="Block All","Block",IF(M$6="Default","",IF(M$6="Monitor All","Monitor",IF(N8="Allow","Allow",IF(N8="Block","Block","")))))</f>
        <v/>
      </c>
      <c r="N8" s="27"/>
      <c r="O8" s="94" t="str">
        <f t="shared" ref="O8" si="3">IF(O$6="Block All","Block",IF(O$6="Default","",IF(O$6="Monitor All","Monitor",IF(P8="Allow","Allow",IF(P8="Block","Block","")))))</f>
        <v/>
      </c>
      <c r="P8" s="27"/>
      <c r="Q8" s="94" t="str">
        <f t="shared" ref="Q8" si="4">IF(Q$6="Block All","Block",IF(Q$6="Default","",IF(Q$6="Monitor All","Monitor",IF(R8="Allow","Allow",IF(R8="Block","Block","")))))</f>
        <v/>
      </c>
      <c r="R8" s="27"/>
    </row>
    <row r="9" spans="1:18" ht="22.5" customHeight="1" x14ac:dyDescent="0.25">
      <c r="B9" s="210" t="s">
        <v>2</v>
      </c>
      <c r="C9" s="210"/>
      <c r="D9" s="210"/>
      <c r="E9" s="210"/>
      <c r="F9" s="210"/>
      <c r="G9" s="25" t="str">
        <f t="shared" si="0"/>
        <v/>
      </c>
      <c r="H9" s="46"/>
      <c r="I9" s="94" t="str">
        <f t="shared" si="1"/>
        <v/>
      </c>
      <c r="J9" s="47"/>
      <c r="K9" s="94" t="str">
        <f t="shared" si="1"/>
        <v/>
      </c>
      <c r="L9" s="47"/>
      <c r="M9" s="94" t="str">
        <f t="shared" ref="M9" si="5">IF(M$6="Block All","Block",IF(M$6="Default","",IF(M$6="Monitor All","Monitor",IF(N9="Allow","Allow",IF(N9="Block","Block","")))))</f>
        <v/>
      </c>
      <c r="N9" s="47"/>
      <c r="O9" s="94" t="str">
        <f t="shared" ref="O9" si="6">IF(O$6="Block All","Block",IF(O$6="Default","",IF(O$6="Monitor All","Monitor",IF(P9="Allow","Allow",IF(P9="Block","Block","")))))</f>
        <v/>
      </c>
      <c r="P9" s="47"/>
      <c r="Q9" s="94" t="str">
        <f t="shared" ref="Q9" si="7">IF(Q$6="Block All","Block",IF(Q$6="Default","",IF(Q$6="Monitor All","Monitor",IF(R9="Allow","Allow",IF(R9="Block","Block","")))))</f>
        <v/>
      </c>
      <c r="R9" s="47"/>
    </row>
    <row r="10" spans="1:18" ht="22.5" customHeight="1" x14ac:dyDescent="0.25">
      <c r="B10" s="132" t="s">
        <v>3</v>
      </c>
      <c r="C10" s="132"/>
      <c r="D10" s="132"/>
      <c r="E10" s="132"/>
      <c r="F10" s="132"/>
      <c r="G10" s="213" t="s">
        <v>145</v>
      </c>
      <c r="H10" s="214"/>
      <c r="I10" s="215" t="s">
        <v>95</v>
      </c>
      <c r="J10" s="216"/>
      <c r="K10" s="215" t="s">
        <v>95</v>
      </c>
      <c r="L10" s="216"/>
      <c r="M10" s="215" t="s">
        <v>95</v>
      </c>
      <c r="N10" s="216"/>
      <c r="O10" s="215" t="s">
        <v>95</v>
      </c>
      <c r="P10" s="216"/>
      <c r="Q10" s="215" t="s">
        <v>95</v>
      </c>
      <c r="R10" s="216"/>
    </row>
    <row r="11" spans="1:18" ht="22.5" customHeight="1" x14ac:dyDescent="0.25">
      <c r="B11" s="210" t="s">
        <v>5</v>
      </c>
      <c r="C11" s="210"/>
      <c r="D11" s="210"/>
      <c r="E11" s="210"/>
      <c r="F11" s="210"/>
      <c r="G11" s="25" t="str">
        <f>IF(G$10="Bloquear Todo","Bloquear",IF(G$10="Permitir Todo","Permitir",IF(H11="Permitir","Permitir",IF(H11="Bloquear","Bloquear",""))))</f>
        <v/>
      </c>
      <c r="H11" s="26"/>
      <c r="I11" s="94" t="str">
        <f>IF(I$10="Block All","Block",IF(I$10="Default","",IF(I$10="Monitor All","Monitor",IF(J11="Allow","Allow",IF(J11="Block","Block","")))))</f>
        <v/>
      </c>
      <c r="J11" s="27"/>
      <c r="K11" s="94" t="str">
        <f>IF(K$10="Block All","Block",IF(K$10="Default","",IF(K$10="Monitor All","Monitor",IF(L11="Allow","Allow",IF(L11="Block","Block","")))))</f>
        <v/>
      </c>
      <c r="L11" s="27"/>
      <c r="M11" s="94" t="str">
        <f>IF(M$10="Block All","Block",IF(M$10="Default","",IF(M$10="Monitor All","Monitor",IF(N11="Allow","Allow",IF(N11="Block","Block","")))))</f>
        <v/>
      </c>
      <c r="N11" s="27"/>
      <c r="O11" s="94" t="str">
        <f>IF(O$10="Block All","Block",IF(O$10="Default","",IF(O$10="Monitor All","Monitor",IF(P11="Allow","Allow",IF(P11="Block","Block","")))))</f>
        <v/>
      </c>
      <c r="P11" s="27"/>
      <c r="Q11" s="94" t="str">
        <f>IF(Q$10="Block All","Block",IF(Q$10="Default","",IF(Q$10="Monitor All","Monitor",IF(R11="Allow","Allow",IF(R11="Block","Block","")))))</f>
        <v/>
      </c>
      <c r="R11" s="27"/>
    </row>
    <row r="12" spans="1:18" ht="22.5" customHeight="1" x14ac:dyDescent="0.25">
      <c r="B12" s="210" t="s">
        <v>7</v>
      </c>
      <c r="C12" s="210"/>
      <c r="D12" s="210"/>
      <c r="E12" s="210"/>
      <c r="F12" s="210"/>
      <c r="G12" s="25" t="str">
        <f t="shared" ref="G12:G27" si="8">IF(G$10="Bloquear Todo","Bloquear",IF(G$10="Permitir Todo","Permitir",IF(H12="Permitir","Permitir",IF(H12="Bloquear","Bloquear",""))))</f>
        <v/>
      </c>
      <c r="H12" s="26"/>
      <c r="I12" s="94" t="str">
        <f t="shared" ref="I12:K25" si="9">IF(I$10="Block All","Block",IF(I$10="Default","",IF(I$10="Monitor All","Monitor",IF(J12="Allow","Allow",IF(J12="Block","Block","")))))</f>
        <v/>
      </c>
      <c r="J12" s="27" t="s">
        <v>28</v>
      </c>
      <c r="K12" s="94" t="str">
        <f t="shared" si="9"/>
        <v/>
      </c>
      <c r="L12" s="27"/>
      <c r="M12" s="94" t="str">
        <f t="shared" ref="M12" si="10">IF(M$10="Block All","Block",IF(M$10="Default","",IF(M$10="Monitor All","Monitor",IF(N12="Allow","Allow",IF(N12="Block","Block","")))))</f>
        <v/>
      </c>
      <c r="N12" s="27"/>
      <c r="O12" s="94" t="str">
        <f t="shared" ref="O12" si="11">IF(O$10="Block All","Block",IF(O$10="Default","",IF(O$10="Monitor All","Monitor",IF(P12="Allow","Allow",IF(P12="Block","Block","")))))</f>
        <v/>
      </c>
      <c r="P12" s="27"/>
      <c r="Q12" s="94" t="str">
        <f t="shared" ref="Q12" si="12">IF(Q$10="Block All","Block",IF(Q$10="Default","",IF(Q$10="Monitor All","Monitor",IF(R12="Allow","Allow",IF(R12="Block","Block","")))))</f>
        <v/>
      </c>
      <c r="R12" s="27"/>
    </row>
    <row r="13" spans="1:18" ht="22.5" customHeight="1" x14ac:dyDescent="0.25">
      <c r="B13" s="210" t="s">
        <v>15</v>
      </c>
      <c r="C13" s="210"/>
      <c r="D13" s="210"/>
      <c r="E13" s="210"/>
      <c r="F13" s="210"/>
      <c r="G13" s="25" t="str">
        <f t="shared" si="8"/>
        <v/>
      </c>
      <c r="H13" s="26"/>
      <c r="I13" s="94" t="str">
        <f t="shared" si="9"/>
        <v/>
      </c>
      <c r="J13" s="27"/>
      <c r="K13" s="94" t="str">
        <f t="shared" si="9"/>
        <v/>
      </c>
      <c r="L13" s="27"/>
      <c r="M13" s="94" t="str">
        <f t="shared" ref="M13" si="13">IF(M$10="Block All","Block",IF(M$10="Default","",IF(M$10="Monitor All","Monitor",IF(N13="Allow","Allow",IF(N13="Block","Block","")))))</f>
        <v/>
      </c>
      <c r="N13" s="27"/>
      <c r="O13" s="94" t="str">
        <f t="shared" ref="O13" si="14">IF(O$10="Block All","Block",IF(O$10="Default","",IF(O$10="Monitor All","Monitor",IF(P13="Allow","Allow",IF(P13="Block","Block","")))))</f>
        <v/>
      </c>
      <c r="P13" s="27"/>
      <c r="Q13" s="94" t="str">
        <f t="shared" ref="Q13" si="15">IF(Q$10="Block All","Block",IF(Q$10="Default","",IF(Q$10="Monitor All","Monitor",IF(R13="Allow","Allow",IF(R13="Block","Block","")))))</f>
        <v/>
      </c>
      <c r="R13" s="27"/>
    </row>
    <row r="14" spans="1:18" ht="22.5" customHeight="1" x14ac:dyDescent="0.25">
      <c r="B14" s="210" t="s">
        <v>4</v>
      </c>
      <c r="C14" s="210"/>
      <c r="D14" s="210"/>
      <c r="E14" s="210"/>
      <c r="F14" s="210"/>
      <c r="G14" s="25" t="str">
        <f t="shared" si="8"/>
        <v/>
      </c>
      <c r="H14" s="26"/>
      <c r="I14" s="94" t="str">
        <f t="shared" si="9"/>
        <v/>
      </c>
      <c r="J14" s="27"/>
      <c r="K14" s="94" t="str">
        <f t="shared" si="9"/>
        <v/>
      </c>
      <c r="L14" s="27"/>
      <c r="M14" s="94" t="str">
        <f t="shared" ref="M14" si="16">IF(M$10="Block All","Block",IF(M$10="Default","",IF(M$10="Monitor All","Monitor",IF(N14="Allow","Allow",IF(N14="Block","Block","")))))</f>
        <v/>
      </c>
      <c r="N14" s="27"/>
      <c r="O14" s="94" t="str">
        <f t="shared" ref="O14" si="17">IF(O$10="Block All","Block",IF(O$10="Default","",IF(O$10="Monitor All","Monitor",IF(P14="Allow","Allow",IF(P14="Block","Block","")))))</f>
        <v/>
      </c>
      <c r="P14" s="27"/>
      <c r="Q14" s="94" t="str">
        <f t="shared" ref="Q14" si="18">IF(Q$10="Block All","Block",IF(Q$10="Default","",IF(Q$10="Monitor All","Monitor",IF(R14="Allow","Allow",IF(R14="Block","Block","")))))</f>
        <v/>
      </c>
      <c r="R14" s="27"/>
    </row>
    <row r="15" spans="1:18" ht="22.5" customHeight="1" x14ac:dyDescent="0.25">
      <c r="B15" s="210" t="s">
        <v>11</v>
      </c>
      <c r="C15" s="210"/>
      <c r="D15" s="210"/>
      <c r="E15" s="210"/>
      <c r="F15" s="210"/>
      <c r="G15" s="25" t="str">
        <f t="shared" si="8"/>
        <v/>
      </c>
      <c r="H15" s="26"/>
      <c r="I15" s="94" t="str">
        <f t="shared" si="9"/>
        <v/>
      </c>
      <c r="J15" s="27"/>
      <c r="K15" s="94" t="str">
        <f t="shared" si="9"/>
        <v/>
      </c>
      <c r="L15" s="27"/>
      <c r="M15" s="94" t="str">
        <f t="shared" ref="M15" si="19">IF(M$10="Block All","Block",IF(M$10="Default","",IF(M$10="Monitor All","Monitor",IF(N15="Allow","Allow",IF(N15="Block","Block","")))))</f>
        <v/>
      </c>
      <c r="N15" s="27"/>
      <c r="O15" s="94" t="str">
        <f t="shared" ref="O15" si="20">IF(O$10="Block All","Block",IF(O$10="Default","",IF(O$10="Monitor All","Monitor",IF(P15="Allow","Allow",IF(P15="Block","Block","")))))</f>
        <v/>
      </c>
      <c r="P15" s="27"/>
      <c r="Q15" s="94" t="str">
        <f t="shared" ref="Q15" si="21">IF(Q$10="Block All","Block",IF(Q$10="Default","",IF(Q$10="Monitor All","Monitor",IF(R15="Allow","Allow",IF(R15="Block","Block","")))))</f>
        <v/>
      </c>
      <c r="R15" s="27"/>
    </row>
    <row r="16" spans="1:18" ht="22.5" customHeight="1" x14ac:dyDescent="0.25">
      <c r="B16" s="210" t="s">
        <v>8</v>
      </c>
      <c r="C16" s="210"/>
      <c r="D16" s="210"/>
      <c r="E16" s="210"/>
      <c r="F16" s="210"/>
      <c r="G16" s="25" t="str">
        <f t="shared" si="8"/>
        <v/>
      </c>
      <c r="H16" s="26"/>
      <c r="I16" s="94" t="str">
        <f t="shared" si="9"/>
        <v/>
      </c>
      <c r="J16" s="27"/>
      <c r="K16" s="94" t="str">
        <f t="shared" si="9"/>
        <v/>
      </c>
      <c r="L16" s="27"/>
      <c r="M16" s="94" t="str">
        <f t="shared" ref="M16" si="22">IF(M$10="Block All","Block",IF(M$10="Default","",IF(M$10="Monitor All","Monitor",IF(N16="Allow","Allow",IF(N16="Block","Block","")))))</f>
        <v/>
      </c>
      <c r="N16" s="27"/>
      <c r="O16" s="94" t="str">
        <f t="shared" ref="O16" si="23">IF(O$10="Block All","Block",IF(O$10="Default","",IF(O$10="Monitor All","Monitor",IF(P16="Allow","Allow",IF(P16="Block","Block","")))))</f>
        <v/>
      </c>
      <c r="P16" s="27"/>
      <c r="Q16" s="94" t="str">
        <f t="shared" ref="Q16" si="24">IF(Q$10="Block All","Block",IF(Q$10="Default","",IF(Q$10="Monitor All","Monitor",IF(R16="Allow","Allow",IF(R16="Block","Block","")))))</f>
        <v/>
      </c>
      <c r="R16" s="27"/>
    </row>
    <row r="17" spans="2:18" ht="22.5" customHeight="1" x14ac:dyDescent="0.25">
      <c r="B17" s="210" t="s">
        <v>17</v>
      </c>
      <c r="C17" s="210"/>
      <c r="D17" s="210"/>
      <c r="E17" s="210"/>
      <c r="F17" s="210"/>
      <c r="G17" s="25" t="str">
        <f t="shared" si="8"/>
        <v/>
      </c>
      <c r="H17" s="26"/>
      <c r="I17" s="94" t="str">
        <f t="shared" si="9"/>
        <v/>
      </c>
      <c r="J17" s="27"/>
      <c r="K17" s="94" t="str">
        <f t="shared" si="9"/>
        <v/>
      </c>
      <c r="L17" s="27"/>
      <c r="M17" s="94" t="str">
        <f t="shared" ref="M17" si="25">IF(M$10="Block All","Block",IF(M$10="Default","",IF(M$10="Monitor All","Monitor",IF(N17="Allow","Allow",IF(N17="Block","Block","")))))</f>
        <v/>
      </c>
      <c r="N17" s="27"/>
      <c r="O17" s="94" t="str">
        <f t="shared" ref="O17" si="26">IF(O$10="Block All","Block",IF(O$10="Default","",IF(O$10="Monitor All","Monitor",IF(P17="Allow","Allow",IF(P17="Block","Block","")))))</f>
        <v/>
      </c>
      <c r="P17" s="27"/>
      <c r="Q17" s="94" t="str">
        <f t="shared" ref="Q17" si="27">IF(Q$10="Block All","Block",IF(Q$10="Default","",IF(Q$10="Monitor All","Monitor",IF(R17="Allow","Allow",IF(R17="Block","Block","")))))</f>
        <v/>
      </c>
      <c r="R17" s="27"/>
    </row>
    <row r="18" spans="2:18" ht="22.5" customHeight="1" x14ac:dyDescent="0.25">
      <c r="B18" s="210" t="s">
        <v>13</v>
      </c>
      <c r="C18" s="210"/>
      <c r="D18" s="210"/>
      <c r="E18" s="210"/>
      <c r="F18" s="210"/>
      <c r="G18" s="25" t="str">
        <f t="shared" si="8"/>
        <v/>
      </c>
      <c r="H18" s="26"/>
      <c r="I18" s="94" t="str">
        <f t="shared" si="9"/>
        <v/>
      </c>
      <c r="J18" s="27"/>
      <c r="K18" s="94" t="str">
        <f t="shared" si="9"/>
        <v/>
      </c>
      <c r="L18" s="27"/>
      <c r="M18" s="94" t="str">
        <f t="shared" ref="M18" si="28">IF(M$10="Block All","Block",IF(M$10="Default","",IF(M$10="Monitor All","Monitor",IF(N18="Allow","Allow",IF(N18="Block","Block","")))))</f>
        <v/>
      </c>
      <c r="N18" s="27"/>
      <c r="O18" s="94" t="str">
        <f t="shared" ref="O18" si="29">IF(O$10="Block All","Block",IF(O$10="Default","",IF(O$10="Monitor All","Monitor",IF(P18="Allow","Allow",IF(P18="Block","Block","")))))</f>
        <v/>
      </c>
      <c r="P18" s="27"/>
      <c r="Q18" s="94" t="str">
        <f t="shared" ref="Q18" si="30">IF(Q$10="Block All","Block",IF(Q$10="Default","",IF(Q$10="Monitor All","Monitor",IF(R18="Allow","Allow",IF(R18="Block","Block","")))))</f>
        <v/>
      </c>
      <c r="R18" s="27"/>
    </row>
    <row r="19" spans="2:18" ht="22.5" customHeight="1" x14ac:dyDescent="0.25">
      <c r="B19" s="210" t="s">
        <v>9</v>
      </c>
      <c r="C19" s="210"/>
      <c r="D19" s="210"/>
      <c r="E19" s="210"/>
      <c r="F19" s="210"/>
      <c r="G19" s="25" t="str">
        <f t="shared" si="8"/>
        <v/>
      </c>
      <c r="H19" s="26"/>
      <c r="I19" s="94" t="str">
        <f t="shared" si="9"/>
        <v/>
      </c>
      <c r="J19" s="27"/>
      <c r="K19" s="94" t="str">
        <f t="shared" si="9"/>
        <v/>
      </c>
      <c r="L19" s="27"/>
      <c r="M19" s="94" t="str">
        <f t="shared" ref="M19" si="31">IF(M$10="Block All","Block",IF(M$10="Default","",IF(M$10="Monitor All","Monitor",IF(N19="Allow","Allow",IF(N19="Block","Block","")))))</f>
        <v/>
      </c>
      <c r="N19" s="27"/>
      <c r="O19" s="94" t="str">
        <f t="shared" ref="O19" si="32">IF(O$10="Block All","Block",IF(O$10="Default","",IF(O$10="Monitor All","Monitor",IF(P19="Allow","Allow",IF(P19="Block","Block","")))))</f>
        <v/>
      </c>
      <c r="P19" s="27"/>
      <c r="Q19" s="94" t="str">
        <f t="shared" ref="Q19" si="33">IF(Q$10="Block All","Block",IF(Q$10="Default","",IF(Q$10="Monitor All","Monitor",IF(R19="Allow","Allow",IF(R19="Block","Block","")))))</f>
        <v/>
      </c>
      <c r="R19" s="27"/>
    </row>
    <row r="20" spans="2:18" ht="22.5" customHeight="1" x14ac:dyDescent="0.25">
      <c r="B20" s="210" t="s">
        <v>6</v>
      </c>
      <c r="C20" s="210"/>
      <c r="D20" s="210"/>
      <c r="E20" s="210"/>
      <c r="F20" s="210"/>
      <c r="G20" s="25" t="str">
        <f t="shared" si="8"/>
        <v/>
      </c>
      <c r="H20" s="26"/>
      <c r="I20" s="94" t="str">
        <f t="shared" si="9"/>
        <v/>
      </c>
      <c r="J20" s="27"/>
      <c r="K20" s="94" t="str">
        <f t="shared" si="9"/>
        <v/>
      </c>
      <c r="L20" s="27"/>
      <c r="M20" s="94" t="str">
        <f t="shared" ref="M20" si="34">IF(M$10="Block All","Block",IF(M$10="Default","",IF(M$10="Monitor All","Monitor",IF(N20="Allow","Allow",IF(N20="Block","Block","")))))</f>
        <v/>
      </c>
      <c r="N20" s="27"/>
      <c r="O20" s="94" t="str">
        <f t="shared" ref="O20" si="35">IF(O$10="Block All","Block",IF(O$10="Default","",IF(O$10="Monitor All","Monitor",IF(P20="Allow","Allow",IF(P20="Block","Block","")))))</f>
        <v/>
      </c>
      <c r="P20" s="27"/>
      <c r="Q20" s="94" t="str">
        <f t="shared" ref="Q20" si="36">IF(Q$10="Block All","Block",IF(Q$10="Default","",IF(Q$10="Monitor All","Monitor",IF(R20="Allow","Allow",IF(R20="Block","Block","")))))</f>
        <v/>
      </c>
      <c r="R20" s="27"/>
    </row>
    <row r="21" spans="2:18" ht="22.5" customHeight="1" x14ac:dyDescent="0.25">
      <c r="B21" s="210" t="s">
        <v>10</v>
      </c>
      <c r="C21" s="210"/>
      <c r="D21" s="210"/>
      <c r="E21" s="210"/>
      <c r="F21" s="210"/>
      <c r="G21" s="25" t="str">
        <f t="shared" si="8"/>
        <v/>
      </c>
      <c r="H21" s="26"/>
      <c r="I21" s="94" t="str">
        <f t="shared" si="9"/>
        <v/>
      </c>
      <c r="J21" s="27"/>
      <c r="K21" s="94" t="str">
        <f t="shared" si="9"/>
        <v/>
      </c>
      <c r="L21" s="27"/>
      <c r="M21" s="94" t="str">
        <f t="shared" ref="M21" si="37">IF(M$10="Block All","Block",IF(M$10="Default","",IF(M$10="Monitor All","Monitor",IF(N21="Allow","Allow",IF(N21="Block","Block","")))))</f>
        <v/>
      </c>
      <c r="N21" s="27"/>
      <c r="O21" s="94" t="str">
        <f t="shared" ref="O21" si="38">IF(O$10="Block All","Block",IF(O$10="Default","",IF(O$10="Monitor All","Monitor",IF(P21="Allow","Allow",IF(P21="Block","Block","")))))</f>
        <v/>
      </c>
      <c r="P21" s="27"/>
      <c r="Q21" s="94" t="str">
        <f t="shared" ref="Q21" si="39">IF(Q$10="Block All","Block",IF(Q$10="Default","",IF(Q$10="Monitor All","Monitor",IF(R21="Allow","Allow",IF(R21="Block","Block","")))))</f>
        <v/>
      </c>
      <c r="R21" s="27"/>
    </row>
    <row r="22" spans="2:18" ht="22.5" customHeight="1" x14ac:dyDescent="0.25">
      <c r="B22" s="210" t="s">
        <v>14</v>
      </c>
      <c r="C22" s="210"/>
      <c r="D22" s="210"/>
      <c r="E22" s="210"/>
      <c r="F22" s="210"/>
      <c r="G22" s="25" t="str">
        <f t="shared" si="8"/>
        <v/>
      </c>
      <c r="H22" s="26"/>
      <c r="I22" s="94" t="str">
        <f t="shared" si="9"/>
        <v/>
      </c>
      <c r="J22" s="27"/>
      <c r="K22" s="94" t="str">
        <f t="shared" si="9"/>
        <v/>
      </c>
      <c r="L22" s="27"/>
      <c r="M22" s="94" t="str">
        <f t="shared" ref="M22" si="40">IF(M$10="Block All","Block",IF(M$10="Default","",IF(M$10="Monitor All","Monitor",IF(N22="Allow","Allow",IF(N22="Block","Block","")))))</f>
        <v/>
      </c>
      <c r="N22" s="27"/>
      <c r="O22" s="94" t="str">
        <f t="shared" ref="O22" si="41">IF(O$10="Block All","Block",IF(O$10="Default","",IF(O$10="Monitor All","Monitor",IF(P22="Allow","Allow",IF(P22="Block","Block","")))))</f>
        <v/>
      </c>
      <c r="P22" s="27"/>
      <c r="Q22" s="94" t="str">
        <f t="shared" ref="Q22" si="42">IF(Q$10="Block All","Block",IF(Q$10="Default","",IF(Q$10="Monitor All","Monitor",IF(R22="Allow","Allow",IF(R22="Block","Block","")))))</f>
        <v/>
      </c>
      <c r="R22" s="27"/>
    </row>
    <row r="23" spans="2:18" ht="22.5" customHeight="1" x14ac:dyDescent="0.25">
      <c r="B23" s="210" t="s">
        <v>18</v>
      </c>
      <c r="C23" s="210"/>
      <c r="D23" s="210"/>
      <c r="E23" s="210"/>
      <c r="F23" s="210"/>
      <c r="G23" s="25" t="str">
        <f t="shared" si="8"/>
        <v/>
      </c>
      <c r="H23" s="26"/>
      <c r="I23" s="94" t="str">
        <f t="shared" si="9"/>
        <v/>
      </c>
      <c r="J23" s="27"/>
      <c r="K23" s="94" t="str">
        <f t="shared" si="9"/>
        <v/>
      </c>
      <c r="L23" s="27"/>
      <c r="M23" s="94" t="str">
        <f t="shared" ref="M23" si="43">IF(M$10="Block All","Block",IF(M$10="Default","",IF(M$10="Monitor All","Monitor",IF(N23="Allow","Allow",IF(N23="Block","Block","")))))</f>
        <v/>
      </c>
      <c r="N23" s="27"/>
      <c r="O23" s="94" t="str">
        <f t="shared" ref="O23" si="44">IF(O$10="Block All","Block",IF(O$10="Default","",IF(O$10="Monitor All","Monitor",IF(P23="Allow","Allow",IF(P23="Block","Block","")))))</f>
        <v/>
      </c>
      <c r="P23" s="27"/>
      <c r="Q23" s="94" t="str">
        <f t="shared" ref="Q23" si="45">IF(Q$10="Block All","Block",IF(Q$10="Default","",IF(Q$10="Monitor All","Monitor",IF(R23="Allow","Allow",IF(R23="Block","Block","")))))</f>
        <v/>
      </c>
      <c r="R23" s="27"/>
    </row>
    <row r="24" spans="2:18" ht="22.5" customHeight="1" x14ac:dyDescent="0.25">
      <c r="B24" s="210" t="s">
        <v>16</v>
      </c>
      <c r="C24" s="210"/>
      <c r="D24" s="210"/>
      <c r="E24" s="210"/>
      <c r="F24" s="210"/>
      <c r="G24" s="25" t="str">
        <f t="shared" si="8"/>
        <v/>
      </c>
      <c r="H24" s="26"/>
      <c r="I24" s="94" t="str">
        <f t="shared" si="9"/>
        <v/>
      </c>
      <c r="J24" s="27"/>
      <c r="K24" s="94" t="str">
        <f t="shared" si="9"/>
        <v/>
      </c>
      <c r="L24" s="27"/>
      <c r="M24" s="94" t="str">
        <f t="shared" ref="M24" si="46">IF(M$10="Block All","Block",IF(M$10="Default","",IF(M$10="Monitor All","Monitor",IF(N24="Allow","Allow",IF(N24="Block","Block","")))))</f>
        <v/>
      </c>
      <c r="N24" s="27"/>
      <c r="O24" s="94" t="str">
        <f t="shared" ref="O24" si="47">IF(O$10="Block All","Block",IF(O$10="Default","",IF(O$10="Monitor All","Monitor",IF(P24="Allow","Allow",IF(P24="Block","Block","")))))</f>
        <v/>
      </c>
      <c r="P24" s="27"/>
      <c r="Q24" s="94" t="str">
        <f t="shared" ref="Q24" si="48">IF(Q$10="Block All","Block",IF(Q$10="Default","",IF(Q$10="Monitor All","Monitor",IF(R24="Allow","Allow",IF(R24="Block","Block","")))))</f>
        <v/>
      </c>
      <c r="R24" s="27"/>
    </row>
    <row r="25" spans="2:18" ht="22.5" customHeight="1" x14ac:dyDescent="0.25">
      <c r="B25" s="210" t="s">
        <v>12</v>
      </c>
      <c r="C25" s="210"/>
      <c r="D25" s="210"/>
      <c r="E25" s="210"/>
      <c r="F25" s="210"/>
      <c r="G25" s="25" t="str">
        <f t="shared" si="8"/>
        <v/>
      </c>
      <c r="H25" s="46"/>
      <c r="I25" s="94" t="str">
        <f t="shared" si="9"/>
        <v/>
      </c>
      <c r="J25" s="47"/>
      <c r="K25" s="94" t="str">
        <f t="shared" si="9"/>
        <v/>
      </c>
      <c r="L25" s="47"/>
      <c r="M25" s="94" t="str">
        <f t="shared" ref="M25" si="49">IF(M$10="Block All","Block",IF(M$10="Default","",IF(M$10="Monitor All","Monitor",IF(N25="Allow","Allow",IF(N25="Block","Block","")))))</f>
        <v/>
      </c>
      <c r="N25" s="47"/>
      <c r="O25" s="94" t="str">
        <f t="shared" ref="O25" si="50">IF(O$10="Block All","Block",IF(O$10="Default","",IF(O$10="Monitor All","Monitor",IF(P25="Allow","Allow",IF(P25="Block","Block","")))))</f>
        <v/>
      </c>
      <c r="P25" s="47"/>
      <c r="Q25" s="94" t="str">
        <f t="shared" ref="Q25" si="51">IF(Q$10="Block All","Block",IF(Q$10="Default","",IF(Q$10="Monitor All","Monitor",IF(R25="Allow","Allow",IF(R25="Block","Block","")))))</f>
        <v/>
      </c>
      <c r="R25" s="47"/>
    </row>
    <row r="26" spans="2:18" ht="22.5" customHeight="1" x14ac:dyDescent="0.25">
      <c r="B26" s="132" t="s">
        <v>19</v>
      </c>
      <c r="C26" s="132"/>
      <c r="D26" s="132"/>
      <c r="E26" s="132"/>
      <c r="F26" s="132"/>
      <c r="G26" s="213" t="s">
        <v>145</v>
      </c>
      <c r="H26" s="217"/>
      <c r="I26" s="215" t="s">
        <v>95</v>
      </c>
      <c r="J26" s="216"/>
      <c r="K26" s="215" t="s">
        <v>95</v>
      </c>
      <c r="L26" s="216"/>
      <c r="M26" s="215" t="s">
        <v>95</v>
      </c>
      <c r="N26" s="216"/>
      <c r="O26" s="215" t="s">
        <v>95</v>
      </c>
      <c r="P26" s="216"/>
      <c r="Q26" s="215" t="s">
        <v>95</v>
      </c>
      <c r="R26" s="216"/>
    </row>
    <row r="27" spans="2:18" ht="22.5" customHeight="1" x14ac:dyDescent="0.25">
      <c r="B27" s="210" t="s">
        <v>21</v>
      </c>
      <c r="C27" s="210"/>
      <c r="D27" s="210"/>
      <c r="E27" s="210"/>
      <c r="F27" s="210"/>
      <c r="G27" s="25" t="str">
        <f t="shared" si="8"/>
        <v/>
      </c>
      <c r="H27" s="26"/>
      <c r="I27" s="94" t="str">
        <f>IF(I$26="Block All","Block",IF(I$26="Default","",IF(I$26="Monitor All","Monitor",IF(J27="Allow","Allow",IF(J27="Block","Block","")))))</f>
        <v/>
      </c>
      <c r="J27" s="27"/>
      <c r="K27" s="94" t="str">
        <f>IF(K$26="Block All","Block",IF(K$26="Default","",IF(K$26="Monitor All","Monitor",IF(L27="Allow","Allow",IF(L27="Block","Block","")))))</f>
        <v/>
      </c>
      <c r="L27" s="27"/>
      <c r="M27" s="94" t="str">
        <f>IF(M$26="Block All","Block",IF(M$26="Default","",IF(M$26="Monitor All","Monitor",IF(N27="Allow","Allow",IF(N27="Block","Block","")))))</f>
        <v/>
      </c>
      <c r="N27" s="27"/>
      <c r="O27" s="94" t="str">
        <f>IF(O$26="Block All","Block",IF(O$26="Default","",IF(O$26="Monitor All","Monitor",IF(P27="Allow","Allow",IF(P27="Block","Block","")))))</f>
        <v/>
      </c>
      <c r="P27" s="27"/>
      <c r="Q27" s="94" t="str">
        <f>IF(Q$26="Block All","Block",IF(Q$26="Default","",IF(Q$26="Monitor All","Monitor",IF(R27="Allow","Allow",IF(R27="Block","Block","")))))</f>
        <v/>
      </c>
      <c r="R27" s="27"/>
    </row>
    <row r="28" spans="2:18" ht="22.5" customHeight="1" x14ac:dyDescent="0.25">
      <c r="B28" s="210" t="s">
        <v>20</v>
      </c>
      <c r="C28" s="210"/>
      <c r="D28" s="210"/>
      <c r="E28" s="210"/>
      <c r="F28" s="210"/>
      <c r="G28" s="25" t="str">
        <f t="shared" ref="G28:G32" si="52">IF(G$26="Bloquear Todo","Bloquear",IF(G$26="Permitir Todo","Permitir",IF(H28="Permitir","Permitir",IF(H28="Bloquear","Bloquear",""))))</f>
        <v/>
      </c>
      <c r="H28" s="26"/>
      <c r="I28" s="94" t="str">
        <f t="shared" ref="I28:K32" si="53">IF(I$26="Block All","Block",IF(I$26="Default","",IF(I$26="Monitor All","Monitor",IF(J28="Allow","Allow",IF(J28="Block","Block","")))))</f>
        <v/>
      </c>
      <c r="J28" s="27"/>
      <c r="K28" s="94" t="str">
        <f t="shared" si="53"/>
        <v/>
      </c>
      <c r="L28" s="27"/>
      <c r="M28" s="94" t="str">
        <f t="shared" ref="M28" si="54">IF(M$26="Block All","Block",IF(M$26="Default","",IF(M$26="Monitor All","Monitor",IF(N28="Allow","Allow",IF(N28="Block","Block","")))))</f>
        <v/>
      </c>
      <c r="N28" s="27"/>
      <c r="O28" s="94" t="str">
        <f t="shared" ref="O28" si="55">IF(O$26="Block All","Block",IF(O$26="Default","",IF(O$26="Monitor All","Monitor",IF(P28="Allow","Allow",IF(P28="Block","Block","")))))</f>
        <v/>
      </c>
      <c r="P28" s="27"/>
      <c r="Q28" s="94" t="str">
        <f t="shared" ref="Q28" si="56">IF(Q$26="Block All","Block",IF(Q$26="Default","",IF(Q$26="Monitor All","Monitor",IF(R28="Allow","Allow",IF(R28="Block","Block","")))))</f>
        <v/>
      </c>
      <c r="R28" s="27"/>
    </row>
    <row r="29" spans="2:18" ht="22.5" customHeight="1" x14ac:dyDescent="0.25">
      <c r="B29" s="210" t="s">
        <v>24</v>
      </c>
      <c r="C29" s="210"/>
      <c r="D29" s="210"/>
      <c r="E29" s="210"/>
      <c r="F29" s="210"/>
      <c r="G29" s="25" t="str">
        <f t="shared" si="52"/>
        <v/>
      </c>
      <c r="H29" s="26"/>
      <c r="I29" s="94" t="str">
        <f t="shared" si="53"/>
        <v/>
      </c>
      <c r="J29" s="27"/>
      <c r="K29" s="94" t="str">
        <f t="shared" si="53"/>
        <v/>
      </c>
      <c r="L29" s="27"/>
      <c r="M29" s="94" t="str">
        <f t="shared" ref="M29" si="57">IF(M$26="Block All","Block",IF(M$26="Default","",IF(M$26="Monitor All","Monitor",IF(N29="Allow","Allow",IF(N29="Block","Block","")))))</f>
        <v/>
      </c>
      <c r="N29" s="27"/>
      <c r="O29" s="94" t="str">
        <f t="shared" ref="O29" si="58">IF(O$26="Block All","Block",IF(O$26="Default","",IF(O$26="Monitor All","Monitor",IF(P29="Allow","Allow",IF(P29="Block","Block","")))))</f>
        <v/>
      </c>
      <c r="P29" s="27"/>
      <c r="Q29" s="94" t="str">
        <f t="shared" ref="Q29" si="59">IF(Q$26="Block All","Block",IF(Q$26="Default","",IF(Q$26="Monitor All","Monitor",IF(R29="Allow","Allow",IF(R29="Block","Block","")))))</f>
        <v/>
      </c>
      <c r="R29" s="27"/>
    </row>
    <row r="30" spans="2:18" ht="22.5" customHeight="1" x14ac:dyDescent="0.25">
      <c r="B30" s="210" t="s">
        <v>25</v>
      </c>
      <c r="C30" s="210"/>
      <c r="D30" s="210"/>
      <c r="E30" s="210"/>
      <c r="F30" s="210"/>
      <c r="G30" s="25" t="str">
        <f t="shared" si="52"/>
        <v/>
      </c>
      <c r="H30" s="26"/>
      <c r="I30" s="94" t="str">
        <f t="shared" si="53"/>
        <v/>
      </c>
      <c r="J30" s="27"/>
      <c r="K30" s="94" t="str">
        <f t="shared" si="53"/>
        <v/>
      </c>
      <c r="L30" s="27"/>
      <c r="M30" s="94" t="str">
        <f t="shared" ref="M30" si="60">IF(M$26="Block All","Block",IF(M$26="Default","",IF(M$26="Monitor All","Monitor",IF(N30="Allow","Allow",IF(N30="Block","Block","")))))</f>
        <v/>
      </c>
      <c r="N30" s="27"/>
      <c r="O30" s="94" t="str">
        <f t="shared" ref="O30" si="61">IF(O$26="Block All","Block",IF(O$26="Default","",IF(O$26="Monitor All","Monitor",IF(P30="Allow","Allow",IF(P30="Block","Block","")))))</f>
        <v/>
      </c>
      <c r="P30" s="27"/>
      <c r="Q30" s="94" t="str">
        <f t="shared" ref="Q30" si="62">IF(Q$26="Block All","Block",IF(Q$26="Default","",IF(Q$26="Monitor All","Monitor",IF(R30="Allow","Allow",IF(R30="Block","Block","")))))</f>
        <v/>
      </c>
      <c r="R30" s="27"/>
    </row>
    <row r="31" spans="2:18" ht="22.5" customHeight="1" x14ac:dyDescent="0.25">
      <c r="B31" s="210" t="s">
        <v>23</v>
      </c>
      <c r="C31" s="210"/>
      <c r="D31" s="210"/>
      <c r="E31" s="210"/>
      <c r="F31" s="210"/>
      <c r="G31" s="25" t="str">
        <f t="shared" si="52"/>
        <v/>
      </c>
      <c r="H31" s="26"/>
      <c r="I31" s="94" t="str">
        <f t="shared" si="53"/>
        <v/>
      </c>
      <c r="J31" s="27"/>
      <c r="K31" s="94" t="str">
        <f t="shared" si="53"/>
        <v/>
      </c>
      <c r="L31" s="27"/>
      <c r="M31" s="94" t="str">
        <f t="shared" ref="M31" si="63">IF(M$26="Block All","Block",IF(M$26="Default","",IF(M$26="Monitor All","Monitor",IF(N31="Allow","Allow",IF(N31="Block","Block","")))))</f>
        <v/>
      </c>
      <c r="N31" s="27"/>
      <c r="O31" s="94" t="str">
        <f t="shared" ref="O31" si="64">IF(O$26="Block All","Block",IF(O$26="Default","",IF(O$26="Monitor All","Monitor",IF(P31="Allow","Allow",IF(P31="Block","Block","")))))</f>
        <v/>
      </c>
      <c r="P31" s="27"/>
      <c r="Q31" s="94" t="str">
        <f t="shared" ref="Q31" si="65">IF(Q$26="Block All","Block",IF(Q$26="Default","",IF(Q$26="Monitor All","Monitor",IF(R31="Allow","Allow",IF(R31="Block","Block","")))))</f>
        <v/>
      </c>
      <c r="R31" s="27"/>
    </row>
    <row r="32" spans="2:18" ht="22.5" customHeight="1" x14ac:dyDescent="0.25">
      <c r="B32" s="210" t="s">
        <v>22</v>
      </c>
      <c r="C32" s="210"/>
      <c r="D32" s="210"/>
      <c r="E32" s="210"/>
      <c r="F32" s="210"/>
      <c r="G32" s="25" t="str">
        <f t="shared" si="52"/>
        <v/>
      </c>
      <c r="H32" s="46"/>
      <c r="I32" s="94" t="str">
        <f t="shared" si="53"/>
        <v/>
      </c>
      <c r="J32" s="47"/>
      <c r="K32" s="94" t="str">
        <f t="shared" si="53"/>
        <v/>
      </c>
      <c r="L32" s="47"/>
      <c r="M32" s="94" t="str">
        <f t="shared" ref="M32" si="66">IF(M$26="Block All","Block",IF(M$26="Default","",IF(M$26="Monitor All","Monitor",IF(N32="Allow","Allow",IF(N32="Block","Block","")))))</f>
        <v/>
      </c>
      <c r="N32" s="47"/>
      <c r="O32" s="94" t="str">
        <f t="shared" ref="O32" si="67">IF(O$26="Block All","Block",IF(O$26="Default","",IF(O$26="Monitor All","Monitor",IF(P32="Allow","Allow",IF(P32="Block","Block","")))))</f>
        <v/>
      </c>
      <c r="P32" s="47"/>
      <c r="Q32" s="94" t="str">
        <f t="shared" ref="Q32" si="68">IF(Q$26="Block All","Block",IF(Q$26="Default","",IF(Q$26="Monitor All","Monitor",IF(R32="Allow","Allow",IF(R32="Block","Block","")))))</f>
        <v/>
      </c>
      <c r="R32" s="47"/>
    </row>
    <row r="33" spans="2:18" ht="22.5" customHeight="1" x14ac:dyDescent="0.25">
      <c r="B33" s="132" t="s">
        <v>26</v>
      </c>
      <c r="C33" s="132"/>
      <c r="D33" s="132"/>
      <c r="E33" s="132"/>
      <c r="F33" s="132"/>
      <c r="G33" s="213" t="s">
        <v>145</v>
      </c>
      <c r="H33" s="217"/>
      <c r="I33" s="215" t="s">
        <v>95</v>
      </c>
      <c r="J33" s="216"/>
      <c r="K33" s="215" t="s">
        <v>95</v>
      </c>
      <c r="L33" s="216"/>
      <c r="M33" s="215" t="s">
        <v>95</v>
      </c>
      <c r="N33" s="216"/>
      <c r="O33" s="215" t="s">
        <v>95</v>
      </c>
      <c r="P33" s="216"/>
      <c r="Q33" s="215" t="s">
        <v>95</v>
      </c>
      <c r="R33" s="216"/>
    </row>
    <row r="34" spans="2:18" ht="22.5" customHeight="1" x14ac:dyDescent="0.25">
      <c r="B34" s="210" t="s">
        <v>36</v>
      </c>
      <c r="C34" s="210"/>
      <c r="D34" s="210"/>
      <c r="E34" s="210"/>
      <c r="F34" s="210"/>
      <c r="G34" s="25" t="str">
        <f>IF(G$33="Bloquear Todo","Bloquear",IF(G$33="Permitir Todo","Permitir",IF(H34="Permitir","Permitir",IF(H34="Bloquear","Bloquear",""))))</f>
        <v/>
      </c>
      <c r="H34" s="26"/>
      <c r="I34" s="94" t="str">
        <f>IF(I$33="Block All","Block",IF(I$33="Default","",IF(I$33="Monitor All","Monitor",IF(J34="Allow","Allow",IF(J34="Block","Block","")))))</f>
        <v/>
      </c>
      <c r="J34" s="27"/>
      <c r="K34" s="94" t="str">
        <f>IF(K$33="Block All","Block",IF(K$33="Default","",IF(K$33="Monitor All","Monitor",IF(L34="Allow","Allow",IF(L34="Block","Block","")))))</f>
        <v/>
      </c>
      <c r="L34" s="27"/>
      <c r="M34" s="94" t="str">
        <f>IF(M$33="Block All","Block",IF(M$33="Default","",IF(M$33="Monitor All","Monitor",IF(N34="Allow","Allow",IF(N34="Block","Block","")))))</f>
        <v/>
      </c>
      <c r="N34" s="27"/>
      <c r="O34" s="94" t="str">
        <f>IF(O$33="Block All","Block",IF(O$33="Default","",IF(O$33="Monitor All","Monitor",IF(P34="Allow","Allow",IF(P34="Block","Block","")))))</f>
        <v/>
      </c>
      <c r="P34" s="27"/>
      <c r="Q34" s="94" t="str">
        <f>IF(Q$33="Block All","Block",IF(Q$33="Default","",IF(Q$33="Monitor All","Monitor",IF(R34="Allow","Allow",IF(R34="Block","Block","")))))</f>
        <v/>
      </c>
      <c r="R34" s="27"/>
    </row>
    <row r="35" spans="2:18" ht="22.5" customHeight="1" x14ac:dyDescent="0.25">
      <c r="B35" s="210" t="s">
        <v>31</v>
      </c>
      <c r="C35" s="210"/>
      <c r="D35" s="210"/>
      <c r="E35" s="210"/>
      <c r="F35" s="210"/>
      <c r="G35" s="25" t="str">
        <f t="shared" ref="G35:G42" si="69">IF(G$33="Bloquear Todo","Bloquear",IF(G$33="Permitir Todo","Permitir",IF(H35="Permitir","Permitir",IF(H35="Bloquear","Bloquear",""))))</f>
        <v/>
      </c>
      <c r="H35" s="26"/>
      <c r="I35" s="94" t="str">
        <f t="shared" ref="I35:K42" si="70">IF(I$33="Block All","Block",IF(I$33="Default","",IF(I$33="Monitor All","Monitor",IF(J35="Allow","Allow",IF(J35="Block","Block","")))))</f>
        <v/>
      </c>
      <c r="J35" s="27"/>
      <c r="K35" s="94" t="str">
        <f t="shared" si="70"/>
        <v/>
      </c>
      <c r="L35" s="27"/>
      <c r="M35" s="94" t="str">
        <f t="shared" ref="M35" si="71">IF(M$33="Block All","Block",IF(M$33="Default","",IF(M$33="Monitor All","Monitor",IF(N35="Allow","Allow",IF(N35="Block","Block","")))))</f>
        <v/>
      </c>
      <c r="N35" s="27"/>
      <c r="O35" s="94" t="str">
        <f t="shared" ref="O35" si="72">IF(O$33="Block All","Block",IF(O$33="Default","",IF(O$33="Monitor All","Monitor",IF(P35="Allow","Allow",IF(P35="Block","Block","")))))</f>
        <v/>
      </c>
      <c r="P35" s="27"/>
      <c r="Q35" s="94" t="str">
        <f t="shared" ref="Q35" si="73">IF(Q$33="Block All","Block",IF(Q$33="Default","",IF(Q$33="Monitor All","Monitor",IF(R35="Allow","Allow",IF(R35="Block","Block","")))))</f>
        <v/>
      </c>
      <c r="R35" s="27"/>
    </row>
    <row r="36" spans="2:18" ht="22.5" customHeight="1" x14ac:dyDescent="0.25">
      <c r="B36" s="210" t="s">
        <v>27</v>
      </c>
      <c r="C36" s="210"/>
      <c r="D36" s="210"/>
      <c r="E36" s="210"/>
      <c r="F36" s="210"/>
      <c r="G36" s="25" t="str">
        <f t="shared" si="69"/>
        <v/>
      </c>
      <c r="H36" s="26"/>
      <c r="I36" s="94" t="str">
        <f t="shared" si="70"/>
        <v/>
      </c>
      <c r="J36" s="27"/>
      <c r="K36" s="94" t="str">
        <f t="shared" si="70"/>
        <v/>
      </c>
      <c r="L36" s="27"/>
      <c r="M36" s="94" t="str">
        <f t="shared" ref="M36" si="74">IF(M$33="Block All","Block",IF(M$33="Default","",IF(M$33="Monitor All","Monitor",IF(N36="Allow","Allow",IF(N36="Block","Block","")))))</f>
        <v/>
      </c>
      <c r="N36" s="27"/>
      <c r="O36" s="94" t="str">
        <f t="shared" ref="O36" si="75">IF(O$33="Block All","Block",IF(O$33="Default","",IF(O$33="Monitor All","Monitor",IF(P36="Allow","Allow",IF(P36="Block","Block","")))))</f>
        <v/>
      </c>
      <c r="P36" s="27"/>
      <c r="Q36" s="94" t="str">
        <f t="shared" ref="Q36" si="76">IF(Q$33="Block All","Block",IF(Q$33="Default","",IF(Q$33="Monitor All","Monitor",IF(R36="Allow","Allow",IF(R36="Block","Block","")))))</f>
        <v/>
      </c>
      <c r="R36" s="27"/>
    </row>
    <row r="37" spans="2:18" ht="22.5" customHeight="1" x14ac:dyDescent="0.25">
      <c r="B37" s="210" t="s">
        <v>32</v>
      </c>
      <c r="C37" s="210"/>
      <c r="D37" s="210"/>
      <c r="E37" s="210"/>
      <c r="F37" s="210"/>
      <c r="G37" s="25" t="str">
        <f t="shared" si="69"/>
        <v/>
      </c>
      <c r="H37" s="26"/>
      <c r="I37" s="94" t="str">
        <f t="shared" si="70"/>
        <v/>
      </c>
      <c r="J37" s="27"/>
      <c r="K37" s="94" t="str">
        <f t="shared" si="70"/>
        <v/>
      </c>
      <c r="L37" s="27"/>
      <c r="M37" s="94" t="str">
        <f t="shared" ref="M37" si="77">IF(M$33="Block All","Block",IF(M$33="Default","",IF(M$33="Monitor All","Monitor",IF(N37="Allow","Allow",IF(N37="Block","Block","")))))</f>
        <v/>
      </c>
      <c r="N37" s="27"/>
      <c r="O37" s="94" t="str">
        <f t="shared" ref="O37" si="78">IF(O$33="Block All","Block",IF(O$33="Default","",IF(O$33="Monitor All","Monitor",IF(P37="Allow","Allow",IF(P37="Block","Block","")))))</f>
        <v/>
      </c>
      <c r="P37" s="27"/>
      <c r="Q37" s="94" t="str">
        <f t="shared" ref="Q37" si="79">IF(Q$33="Block All","Block",IF(Q$33="Default","",IF(Q$33="Monitor All","Monitor",IF(R37="Allow","Allow",IF(R37="Block","Block","")))))</f>
        <v/>
      </c>
      <c r="R37" s="27"/>
    </row>
    <row r="38" spans="2:18" ht="22.5" customHeight="1" x14ac:dyDescent="0.25">
      <c r="B38" s="210" t="s">
        <v>33</v>
      </c>
      <c r="C38" s="210"/>
      <c r="D38" s="210"/>
      <c r="E38" s="210"/>
      <c r="F38" s="210"/>
      <c r="G38" s="25" t="str">
        <f t="shared" si="69"/>
        <v/>
      </c>
      <c r="H38" s="26"/>
      <c r="I38" s="94" t="str">
        <f t="shared" si="70"/>
        <v/>
      </c>
      <c r="J38" s="27"/>
      <c r="K38" s="94" t="str">
        <f t="shared" si="70"/>
        <v/>
      </c>
      <c r="L38" s="27"/>
      <c r="M38" s="94" t="str">
        <f t="shared" ref="M38" si="80">IF(M$33="Block All","Block",IF(M$33="Default","",IF(M$33="Monitor All","Monitor",IF(N38="Allow","Allow",IF(N38="Block","Block","")))))</f>
        <v/>
      </c>
      <c r="N38" s="27"/>
      <c r="O38" s="94" t="str">
        <f t="shared" ref="O38" si="81">IF(O$33="Block All","Block",IF(O$33="Default","",IF(O$33="Monitor All","Monitor",IF(P38="Allow","Allow",IF(P38="Block","Block","")))))</f>
        <v/>
      </c>
      <c r="P38" s="27"/>
      <c r="Q38" s="94" t="str">
        <f t="shared" ref="Q38" si="82">IF(Q$33="Block All","Block",IF(Q$33="Default","",IF(Q$33="Monitor All","Monitor",IF(R38="Allow","Allow",IF(R38="Block","Block","")))))</f>
        <v/>
      </c>
      <c r="R38" s="27"/>
    </row>
    <row r="39" spans="2:18" ht="22.5" customHeight="1" x14ac:dyDescent="0.25">
      <c r="B39" s="210" t="s">
        <v>29</v>
      </c>
      <c r="C39" s="210"/>
      <c r="D39" s="210"/>
      <c r="E39" s="210"/>
      <c r="F39" s="210"/>
      <c r="G39" s="25" t="str">
        <f t="shared" si="69"/>
        <v/>
      </c>
      <c r="H39" s="26"/>
      <c r="I39" s="94" t="str">
        <f t="shared" si="70"/>
        <v/>
      </c>
      <c r="J39" s="27"/>
      <c r="K39" s="94" t="str">
        <f t="shared" si="70"/>
        <v/>
      </c>
      <c r="L39" s="27"/>
      <c r="M39" s="94" t="str">
        <f t="shared" ref="M39" si="83">IF(M$33="Block All","Block",IF(M$33="Default","",IF(M$33="Monitor All","Monitor",IF(N39="Allow","Allow",IF(N39="Block","Block","")))))</f>
        <v/>
      </c>
      <c r="N39" s="27"/>
      <c r="O39" s="94" t="str">
        <f t="shared" ref="O39" si="84">IF(O$33="Block All","Block",IF(O$33="Default","",IF(O$33="Monitor All","Monitor",IF(P39="Allow","Allow",IF(P39="Block","Block","")))))</f>
        <v/>
      </c>
      <c r="P39" s="27"/>
      <c r="Q39" s="94" t="str">
        <f t="shared" ref="Q39" si="85">IF(Q$33="Block All","Block",IF(Q$33="Default","",IF(Q$33="Monitor All","Monitor",IF(R39="Allow","Allow",IF(R39="Block","Block","")))))</f>
        <v/>
      </c>
      <c r="R39" s="27"/>
    </row>
    <row r="40" spans="2:18" ht="22.5" customHeight="1" x14ac:dyDescent="0.25">
      <c r="B40" s="210" t="s">
        <v>30</v>
      </c>
      <c r="C40" s="210"/>
      <c r="D40" s="210"/>
      <c r="E40" s="210"/>
      <c r="F40" s="210"/>
      <c r="G40" s="25" t="str">
        <f t="shared" si="69"/>
        <v/>
      </c>
      <c r="H40" s="26"/>
      <c r="I40" s="94" t="str">
        <f t="shared" si="70"/>
        <v/>
      </c>
      <c r="J40" s="27"/>
      <c r="K40" s="94" t="str">
        <f t="shared" si="70"/>
        <v/>
      </c>
      <c r="L40" s="27"/>
      <c r="M40" s="94" t="str">
        <f t="shared" ref="M40" si="86">IF(M$33="Block All","Block",IF(M$33="Default","",IF(M$33="Monitor All","Monitor",IF(N40="Allow","Allow",IF(N40="Block","Block","")))))</f>
        <v/>
      </c>
      <c r="N40" s="27"/>
      <c r="O40" s="94" t="str">
        <f t="shared" ref="O40" si="87">IF(O$33="Block All","Block",IF(O$33="Default","",IF(O$33="Monitor All","Monitor",IF(P40="Allow","Allow",IF(P40="Block","Block","")))))</f>
        <v/>
      </c>
      <c r="P40" s="27"/>
      <c r="Q40" s="94" t="str">
        <f t="shared" ref="Q40" si="88">IF(Q$33="Block All","Block",IF(Q$33="Default","",IF(Q$33="Monitor All","Monitor",IF(R40="Allow","Allow",IF(R40="Block","Block","")))))</f>
        <v/>
      </c>
      <c r="R40" s="27"/>
    </row>
    <row r="41" spans="2:18" ht="22.5" customHeight="1" x14ac:dyDescent="0.25">
      <c r="B41" s="210" t="s">
        <v>35</v>
      </c>
      <c r="C41" s="210"/>
      <c r="D41" s="210"/>
      <c r="E41" s="210"/>
      <c r="F41" s="210"/>
      <c r="G41" s="25" t="str">
        <f t="shared" si="69"/>
        <v/>
      </c>
      <c r="H41" s="26"/>
      <c r="I41" s="94" t="str">
        <f t="shared" si="70"/>
        <v/>
      </c>
      <c r="J41" s="27"/>
      <c r="K41" s="94" t="str">
        <f t="shared" si="70"/>
        <v/>
      </c>
      <c r="L41" s="27"/>
      <c r="M41" s="94" t="str">
        <f t="shared" ref="M41" si="89">IF(M$33="Block All","Block",IF(M$33="Default","",IF(M$33="Monitor All","Monitor",IF(N41="Allow","Allow",IF(N41="Block","Block","")))))</f>
        <v/>
      </c>
      <c r="N41" s="27"/>
      <c r="O41" s="94" t="str">
        <f t="shared" ref="O41" si="90">IF(O$33="Block All","Block",IF(O$33="Default","",IF(O$33="Monitor All","Monitor",IF(P41="Allow","Allow",IF(P41="Block","Block","")))))</f>
        <v/>
      </c>
      <c r="P41" s="27"/>
      <c r="Q41" s="94" t="str">
        <f t="shared" ref="Q41" si="91">IF(Q$33="Block All","Block",IF(Q$33="Default","",IF(Q$33="Monitor All","Monitor",IF(R41="Allow","Allow",IF(R41="Block","Block","")))))</f>
        <v/>
      </c>
      <c r="R41" s="27"/>
    </row>
    <row r="42" spans="2:18" ht="22.5" customHeight="1" x14ac:dyDescent="0.25">
      <c r="B42" s="210" t="s">
        <v>34</v>
      </c>
      <c r="C42" s="210"/>
      <c r="D42" s="210"/>
      <c r="E42" s="210"/>
      <c r="F42" s="210"/>
      <c r="G42" s="25" t="str">
        <f t="shared" si="69"/>
        <v/>
      </c>
      <c r="H42" s="46"/>
      <c r="I42" s="94" t="str">
        <f t="shared" si="70"/>
        <v/>
      </c>
      <c r="J42" s="27"/>
      <c r="K42" s="94" t="str">
        <f t="shared" si="70"/>
        <v/>
      </c>
      <c r="L42" s="27"/>
      <c r="M42" s="94" t="str">
        <f t="shared" ref="M42" si="92">IF(M$33="Block All","Block",IF(M$33="Default","",IF(M$33="Monitor All","Monitor",IF(N42="Allow","Allow",IF(N42="Block","Block","")))))</f>
        <v/>
      </c>
      <c r="N42" s="27"/>
      <c r="O42" s="94" t="str">
        <f t="shared" ref="O42" si="93">IF(O$33="Block All","Block",IF(O$33="Default","",IF(O$33="Monitor All","Monitor",IF(P42="Allow","Allow",IF(P42="Block","Block","")))))</f>
        <v/>
      </c>
      <c r="P42" s="27"/>
      <c r="Q42" s="94" t="str">
        <f t="shared" ref="Q42" si="94">IF(Q$33="Block All","Block",IF(Q$33="Default","",IF(Q$33="Monitor All","Monitor",IF(R42="Allow","Allow",IF(R42="Block","Block","")))))</f>
        <v/>
      </c>
      <c r="R42" s="27"/>
    </row>
    <row r="43" spans="2:18" ht="22.5" customHeight="1" x14ac:dyDescent="0.25">
      <c r="B43" s="132" t="s">
        <v>37</v>
      </c>
      <c r="C43" s="132"/>
      <c r="D43" s="132"/>
      <c r="E43" s="132"/>
      <c r="F43" s="132"/>
      <c r="G43" s="213" t="s">
        <v>145</v>
      </c>
      <c r="H43" s="217"/>
      <c r="I43" s="215" t="s">
        <v>95</v>
      </c>
      <c r="J43" s="216"/>
      <c r="K43" s="215" t="s">
        <v>95</v>
      </c>
      <c r="L43" s="216"/>
      <c r="M43" s="215" t="s">
        <v>95</v>
      </c>
      <c r="N43" s="216"/>
      <c r="O43" s="215" t="s">
        <v>95</v>
      </c>
      <c r="P43" s="216"/>
      <c r="Q43" s="215" t="s">
        <v>95</v>
      </c>
      <c r="R43" s="216"/>
    </row>
    <row r="44" spans="2:18" ht="22.5" customHeight="1" x14ac:dyDescent="0.25">
      <c r="B44" s="210" t="s">
        <v>45</v>
      </c>
      <c r="C44" s="210"/>
      <c r="D44" s="210"/>
      <c r="E44" s="210"/>
      <c r="F44" s="210"/>
      <c r="G44" s="25" t="str">
        <f>IF(G$43="Bloquear Todo","Bloquear",IF(G$43="Permitir Todo","Permitir",IF(H44="Permitir","Permitir",IF(H44="Bloquear","Bloquear",""))))</f>
        <v/>
      </c>
      <c r="H44" s="26"/>
      <c r="I44" s="94" t="str">
        <f>IF(I$43="Block All","Block",IF(I$43="Default","",IF(I$43="Monitor All","Monitor",IF(J44="Allow","Allow",IF(J44="Block","Block","")))))</f>
        <v/>
      </c>
      <c r="J44" s="27"/>
      <c r="K44" s="94" t="str">
        <f>IF(K$43="Block All","Block",IF(K$43="Default","",IF(K$43="Monitor All","Monitor",IF(L44="Allow","Allow",IF(L44="Block","Block","")))))</f>
        <v/>
      </c>
      <c r="L44" s="27"/>
      <c r="M44" s="94" t="str">
        <f>IF(M$43="Block All","Block",IF(M$43="Default","",IF(M$43="Monitor All","Monitor",IF(N44="Allow","Allow",IF(N44="Block","Block","")))))</f>
        <v/>
      </c>
      <c r="N44" s="27"/>
      <c r="O44" s="94" t="str">
        <f>IF(O$43="Block All","Block",IF(O$43="Default","",IF(O$43="Monitor All","Monitor",IF(P44="Allow","Allow",IF(P44="Block","Block","")))))</f>
        <v/>
      </c>
      <c r="P44" s="27"/>
      <c r="Q44" s="94" t="str">
        <f>IF(Q$43="Block All","Block",IF(Q$43="Default","",IF(Q$43="Monitor All","Monitor",IF(R44="Allow","Allow",IF(R44="Block","Block","")))))</f>
        <v/>
      </c>
      <c r="R44" s="27"/>
    </row>
    <row r="45" spans="2:18" ht="22.5" customHeight="1" x14ac:dyDescent="0.25">
      <c r="B45" s="210" t="s">
        <v>41</v>
      </c>
      <c r="C45" s="210"/>
      <c r="D45" s="210"/>
      <c r="E45" s="210"/>
      <c r="F45" s="210"/>
      <c r="G45" s="25" t="str">
        <f t="shared" ref="G45:G54" si="95">IF(G$43="Bloquear Todo","Bloquear",IF(G$43="Permitir Todo","Permitir",IF(H45="Permitir","Permitir",IF(H45="Bloquear","Bloquear",""))))</f>
        <v/>
      </c>
      <c r="H45" s="26"/>
      <c r="I45" s="94" t="str">
        <f t="shared" ref="I45:K54" si="96">IF(I$43="Block All","Block",IF(I$43="Default","",IF(I$43="Monitor All","Monitor",IF(J45="Allow","Allow",IF(J45="Block","Block","")))))</f>
        <v/>
      </c>
      <c r="J45" s="27"/>
      <c r="K45" s="94" t="str">
        <f t="shared" si="96"/>
        <v/>
      </c>
      <c r="L45" s="27"/>
      <c r="M45" s="94" t="str">
        <f t="shared" ref="M45" si="97">IF(M$43="Block All","Block",IF(M$43="Default","",IF(M$43="Monitor All","Monitor",IF(N45="Allow","Allow",IF(N45="Block","Block","")))))</f>
        <v/>
      </c>
      <c r="N45" s="27"/>
      <c r="O45" s="94" t="str">
        <f t="shared" ref="O45" si="98">IF(O$43="Block All","Block",IF(O$43="Default","",IF(O$43="Monitor All","Monitor",IF(P45="Allow","Allow",IF(P45="Block","Block","")))))</f>
        <v/>
      </c>
      <c r="P45" s="27"/>
      <c r="Q45" s="94" t="str">
        <f t="shared" ref="Q45" si="99">IF(Q$43="Block All","Block",IF(Q$43="Default","",IF(Q$43="Monitor All","Monitor",IF(R45="Allow","Allow",IF(R45="Block","Block","")))))</f>
        <v/>
      </c>
      <c r="R45" s="27"/>
    </row>
    <row r="46" spans="2:18" ht="22.5" customHeight="1" x14ac:dyDescent="0.25">
      <c r="B46" s="210" t="s">
        <v>38</v>
      </c>
      <c r="C46" s="210"/>
      <c r="D46" s="210"/>
      <c r="E46" s="210"/>
      <c r="F46" s="210"/>
      <c r="G46" s="25" t="str">
        <f t="shared" si="95"/>
        <v/>
      </c>
      <c r="H46" s="26"/>
      <c r="I46" s="94" t="str">
        <f t="shared" si="96"/>
        <v/>
      </c>
      <c r="J46" s="27"/>
      <c r="K46" s="94" t="str">
        <f t="shared" si="96"/>
        <v/>
      </c>
      <c r="L46" s="27"/>
      <c r="M46" s="94" t="str">
        <f t="shared" ref="M46" si="100">IF(M$43="Block All","Block",IF(M$43="Default","",IF(M$43="Monitor All","Monitor",IF(N46="Allow","Allow",IF(N46="Block","Block","")))))</f>
        <v/>
      </c>
      <c r="N46" s="27"/>
      <c r="O46" s="94" t="str">
        <f t="shared" ref="O46" si="101">IF(O$43="Block All","Block",IF(O$43="Default","",IF(O$43="Monitor All","Monitor",IF(P46="Allow","Allow",IF(P46="Block","Block","")))))</f>
        <v/>
      </c>
      <c r="P46" s="27"/>
      <c r="Q46" s="94" t="str">
        <f t="shared" ref="Q46" si="102">IF(Q$43="Block All","Block",IF(Q$43="Default","",IF(Q$43="Monitor All","Monitor",IF(R46="Allow","Allow",IF(R46="Block","Block","")))))</f>
        <v/>
      </c>
      <c r="R46" s="27"/>
    </row>
    <row r="47" spans="2:18" ht="22.5" customHeight="1" x14ac:dyDescent="0.25">
      <c r="B47" s="210" t="s">
        <v>40</v>
      </c>
      <c r="C47" s="210"/>
      <c r="D47" s="210"/>
      <c r="E47" s="210"/>
      <c r="F47" s="210"/>
      <c r="G47" s="25" t="str">
        <f t="shared" si="95"/>
        <v/>
      </c>
      <c r="H47" s="26"/>
      <c r="I47" s="94" t="str">
        <f t="shared" si="96"/>
        <v/>
      </c>
      <c r="J47" s="27"/>
      <c r="K47" s="94" t="str">
        <f t="shared" si="96"/>
        <v/>
      </c>
      <c r="L47" s="27"/>
      <c r="M47" s="94" t="str">
        <f t="shared" ref="M47" si="103">IF(M$43="Block All","Block",IF(M$43="Default","",IF(M$43="Monitor All","Monitor",IF(N47="Allow","Allow",IF(N47="Block","Block","")))))</f>
        <v/>
      </c>
      <c r="N47" s="27"/>
      <c r="O47" s="94" t="str">
        <f t="shared" ref="O47" si="104">IF(O$43="Block All","Block",IF(O$43="Default","",IF(O$43="Monitor All","Monitor",IF(P47="Allow","Allow",IF(P47="Block","Block","")))))</f>
        <v/>
      </c>
      <c r="P47" s="27"/>
      <c r="Q47" s="94" t="str">
        <f t="shared" ref="Q47" si="105">IF(Q$43="Block All","Block",IF(Q$43="Default","",IF(Q$43="Monitor All","Monitor",IF(R47="Allow","Allow",IF(R47="Block","Block","")))))</f>
        <v/>
      </c>
      <c r="R47" s="27"/>
    </row>
    <row r="48" spans="2:18" ht="22.5" customHeight="1" x14ac:dyDescent="0.25">
      <c r="B48" s="210" t="s">
        <v>43</v>
      </c>
      <c r="C48" s="210"/>
      <c r="D48" s="210"/>
      <c r="E48" s="210"/>
      <c r="F48" s="210"/>
      <c r="G48" s="25" t="str">
        <f t="shared" si="95"/>
        <v/>
      </c>
      <c r="H48" s="26"/>
      <c r="I48" s="94" t="str">
        <f t="shared" si="96"/>
        <v/>
      </c>
      <c r="J48" s="27"/>
      <c r="K48" s="94" t="str">
        <f t="shared" si="96"/>
        <v/>
      </c>
      <c r="L48" s="27"/>
      <c r="M48" s="94" t="str">
        <f t="shared" ref="M48" si="106">IF(M$43="Block All","Block",IF(M$43="Default","",IF(M$43="Monitor All","Monitor",IF(N48="Allow","Allow",IF(N48="Block","Block","")))))</f>
        <v/>
      </c>
      <c r="N48" s="27"/>
      <c r="O48" s="94" t="str">
        <f t="shared" ref="O48" si="107">IF(O$43="Block All","Block",IF(O$43="Default","",IF(O$43="Monitor All","Monitor",IF(P48="Allow","Allow",IF(P48="Block","Block","")))))</f>
        <v/>
      </c>
      <c r="P48" s="27"/>
      <c r="Q48" s="94" t="str">
        <f t="shared" ref="Q48" si="108">IF(Q$43="Block All","Block",IF(Q$43="Default","",IF(Q$43="Monitor All","Monitor",IF(R48="Allow","Allow",IF(R48="Block","Block","")))))</f>
        <v/>
      </c>
      <c r="R48" s="27"/>
    </row>
    <row r="49" spans="2:18" ht="22.5" customHeight="1" x14ac:dyDescent="0.25">
      <c r="B49" s="210" t="s">
        <v>42</v>
      </c>
      <c r="C49" s="210"/>
      <c r="D49" s="210"/>
      <c r="E49" s="210"/>
      <c r="F49" s="210"/>
      <c r="G49" s="25" t="str">
        <f t="shared" si="95"/>
        <v/>
      </c>
      <c r="H49" s="26"/>
      <c r="I49" s="94" t="str">
        <f t="shared" si="96"/>
        <v/>
      </c>
      <c r="J49" s="27"/>
      <c r="K49" s="94" t="str">
        <f t="shared" si="96"/>
        <v/>
      </c>
      <c r="L49" s="27"/>
      <c r="M49" s="94" t="str">
        <f t="shared" ref="M49" si="109">IF(M$43="Block All","Block",IF(M$43="Default","",IF(M$43="Monitor All","Monitor",IF(N49="Allow","Allow",IF(N49="Block","Block","")))))</f>
        <v/>
      </c>
      <c r="N49" s="27"/>
      <c r="O49" s="94" t="str">
        <f t="shared" ref="O49" si="110">IF(O$43="Block All","Block",IF(O$43="Default","",IF(O$43="Monitor All","Monitor",IF(P49="Allow","Allow",IF(P49="Block","Block","")))))</f>
        <v/>
      </c>
      <c r="P49" s="27"/>
      <c r="Q49" s="94" t="str">
        <f t="shared" ref="Q49" si="111">IF(Q$43="Block All","Block",IF(Q$43="Default","",IF(Q$43="Monitor All","Monitor",IF(R49="Allow","Allow",IF(R49="Block","Block","")))))</f>
        <v/>
      </c>
      <c r="R49" s="27"/>
    </row>
    <row r="50" spans="2:18" ht="22.5" customHeight="1" x14ac:dyDescent="0.25">
      <c r="B50" s="210" t="s">
        <v>44</v>
      </c>
      <c r="C50" s="210"/>
      <c r="D50" s="210"/>
      <c r="E50" s="210"/>
      <c r="F50" s="210"/>
      <c r="G50" s="25" t="str">
        <f t="shared" si="95"/>
        <v/>
      </c>
      <c r="H50" s="26"/>
      <c r="I50" s="94" t="str">
        <f t="shared" si="96"/>
        <v/>
      </c>
      <c r="J50" s="27"/>
      <c r="K50" s="94" t="str">
        <f t="shared" si="96"/>
        <v/>
      </c>
      <c r="L50" s="27"/>
      <c r="M50" s="94" t="str">
        <f t="shared" ref="M50" si="112">IF(M$43="Block All","Block",IF(M$43="Default","",IF(M$43="Monitor All","Monitor",IF(N50="Allow","Allow",IF(N50="Block","Block","")))))</f>
        <v/>
      </c>
      <c r="N50" s="27"/>
      <c r="O50" s="94" t="str">
        <f t="shared" ref="O50" si="113">IF(O$43="Block All","Block",IF(O$43="Default","",IF(O$43="Monitor All","Monitor",IF(P50="Allow","Allow",IF(P50="Block","Block","")))))</f>
        <v/>
      </c>
      <c r="P50" s="27"/>
      <c r="Q50" s="94" t="str">
        <f t="shared" ref="Q50" si="114">IF(Q$43="Block All","Block",IF(Q$43="Default","",IF(Q$43="Monitor All","Monitor",IF(R50="Allow","Allow",IF(R50="Block","Block","")))))</f>
        <v/>
      </c>
      <c r="R50" s="27"/>
    </row>
    <row r="51" spans="2:18" ht="22.5" customHeight="1" x14ac:dyDescent="0.25">
      <c r="B51" s="210" t="s">
        <v>39</v>
      </c>
      <c r="C51" s="210"/>
      <c r="D51" s="210"/>
      <c r="E51" s="210"/>
      <c r="F51" s="210"/>
      <c r="G51" s="25" t="str">
        <f t="shared" si="95"/>
        <v/>
      </c>
      <c r="H51" s="26"/>
      <c r="I51" s="94" t="str">
        <f t="shared" si="96"/>
        <v/>
      </c>
      <c r="J51" s="27"/>
      <c r="K51" s="94" t="str">
        <f t="shared" si="96"/>
        <v/>
      </c>
      <c r="L51" s="27"/>
      <c r="M51" s="94" t="str">
        <f t="shared" ref="M51" si="115">IF(M$43="Block All","Block",IF(M$43="Default","",IF(M$43="Monitor All","Monitor",IF(N51="Allow","Allow",IF(N51="Block","Block","")))))</f>
        <v/>
      </c>
      <c r="N51" s="27"/>
      <c r="O51" s="94" t="str">
        <f t="shared" ref="O51" si="116">IF(O$43="Block All","Block",IF(O$43="Default","",IF(O$43="Monitor All","Monitor",IF(P51="Allow","Allow",IF(P51="Block","Block","")))))</f>
        <v/>
      </c>
      <c r="P51" s="27"/>
      <c r="Q51" s="94" t="str">
        <f t="shared" ref="Q51" si="117">IF(Q$43="Block All","Block",IF(Q$43="Default","",IF(Q$43="Monitor All","Monitor",IF(R51="Allow","Allow",IF(R51="Block","Block","")))))</f>
        <v/>
      </c>
      <c r="R51" s="27"/>
    </row>
    <row r="52" spans="2:18" ht="22.5" customHeight="1" x14ac:dyDescent="0.25">
      <c r="B52" s="210" t="s">
        <v>47</v>
      </c>
      <c r="C52" s="210"/>
      <c r="D52" s="210"/>
      <c r="E52" s="210"/>
      <c r="F52" s="210"/>
      <c r="G52" s="25" t="str">
        <f t="shared" si="95"/>
        <v/>
      </c>
      <c r="H52" s="26"/>
      <c r="I52" s="94" t="str">
        <f t="shared" si="96"/>
        <v/>
      </c>
      <c r="J52" s="27"/>
      <c r="K52" s="94" t="str">
        <f t="shared" si="96"/>
        <v/>
      </c>
      <c r="L52" s="27"/>
      <c r="M52" s="94" t="str">
        <f t="shared" ref="M52" si="118">IF(M$43="Block All","Block",IF(M$43="Default","",IF(M$43="Monitor All","Monitor",IF(N52="Allow","Allow",IF(N52="Block","Block","")))))</f>
        <v/>
      </c>
      <c r="N52" s="27"/>
      <c r="O52" s="94" t="str">
        <f t="shared" ref="O52" si="119">IF(O$43="Block All","Block",IF(O$43="Default","",IF(O$43="Monitor All","Monitor",IF(P52="Allow","Allow",IF(P52="Block","Block","")))))</f>
        <v/>
      </c>
      <c r="P52" s="27"/>
      <c r="Q52" s="94" t="str">
        <f t="shared" ref="Q52" si="120">IF(Q$43="Block All","Block",IF(Q$43="Default","",IF(Q$43="Monitor All","Monitor",IF(R52="Allow","Allow",IF(R52="Block","Block","")))))</f>
        <v/>
      </c>
      <c r="R52" s="27"/>
    </row>
    <row r="53" spans="2:18" ht="22.5" customHeight="1" x14ac:dyDescent="0.25">
      <c r="B53" s="210" t="s">
        <v>46</v>
      </c>
      <c r="C53" s="210"/>
      <c r="D53" s="210"/>
      <c r="E53" s="210"/>
      <c r="F53" s="210"/>
      <c r="G53" s="25" t="str">
        <f t="shared" si="95"/>
        <v/>
      </c>
      <c r="H53" s="26"/>
      <c r="I53" s="94" t="str">
        <f t="shared" si="96"/>
        <v/>
      </c>
      <c r="J53" s="27"/>
      <c r="K53" s="94" t="str">
        <f t="shared" si="96"/>
        <v/>
      </c>
      <c r="L53" s="27"/>
      <c r="M53" s="94" t="str">
        <f t="shared" ref="M53" si="121">IF(M$43="Block All","Block",IF(M$43="Default","",IF(M$43="Monitor All","Monitor",IF(N53="Allow","Allow",IF(N53="Block","Block","")))))</f>
        <v/>
      </c>
      <c r="N53" s="27"/>
      <c r="O53" s="94" t="str">
        <f t="shared" ref="O53" si="122">IF(O$43="Block All","Block",IF(O$43="Default","",IF(O$43="Monitor All","Monitor",IF(P53="Allow","Allow",IF(P53="Block","Block","")))))</f>
        <v/>
      </c>
      <c r="P53" s="27"/>
      <c r="Q53" s="94" t="str">
        <f t="shared" ref="Q53" si="123">IF(Q$43="Block All","Block",IF(Q$43="Default","",IF(Q$43="Monitor All","Monitor",IF(R53="Allow","Allow",IF(R53="Block","Block","")))))</f>
        <v/>
      </c>
      <c r="R53" s="27"/>
    </row>
    <row r="54" spans="2:18" ht="22.5" customHeight="1" x14ac:dyDescent="0.25">
      <c r="B54" s="210" t="s">
        <v>48</v>
      </c>
      <c r="C54" s="210"/>
      <c r="D54" s="210"/>
      <c r="E54" s="210"/>
      <c r="F54" s="210"/>
      <c r="G54" s="25" t="str">
        <f t="shared" si="95"/>
        <v/>
      </c>
      <c r="H54" s="46"/>
      <c r="I54" s="94" t="str">
        <f t="shared" si="96"/>
        <v/>
      </c>
      <c r="J54" s="27"/>
      <c r="K54" s="94" t="str">
        <f t="shared" si="96"/>
        <v/>
      </c>
      <c r="L54" s="27"/>
      <c r="M54" s="94" t="str">
        <f t="shared" ref="M54" si="124">IF(M$43="Block All","Block",IF(M$43="Default","",IF(M$43="Monitor All","Monitor",IF(N54="Allow","Allow",IF(N54="Block","Block","")))))</f>
        <v/>
      </c>
      <c r="N54" s="27"/>
      <c r="O54" s="94" t="str">
        <f t="shared" ref="O54" si="125">IF(O$43="Block All","Block",IF(O$43="Default","",IF(O$43="Monitor All","Monitor",IF(P54="Allow","Allow",IF(P54="Block","Block","")))))</f>
        <v/>
      </c>
      <c r="P54" s="27"/>
      <c r="Q54" s="94" t="str">
        <f t="shared" ref="Q54" si="126">IF(Q$43="Block All","Block",IF(Q$43="Default","",IF(Q$43="Monitor All","Monitor",IF(R54="Allow","Allow",IF(R54="Block","Block","")))))</f>
        <v/>
      </c>
      <c r="R54" s="27"/>
    </row>
    <row r="55" spans="2:18" ht="22.5" customHeight="1" x14ac:dyDescent="0.25">
      <c r="B55" s="132" t="s">
        <v>49</v>
      </c>
      <c r="C55" s="132"/>
      <c r="D55" s="132"/>
      <c r="E55" s="132"/>
      <c r="F55" s="132"/>
      <c r="G55" s="213" t="s">
        <v>145</v>
      </c>
      <c r="H55" s="217"/>
      <c r="I55" s="215" t="s">
        <v>95</v>
      </c>
      <c r="J55" s="216"/>
      <c r="K55" s="215" t="s">
        <v>95</v>
      </c>
      <c r="L55" s="216"/>
      <c r="M55" s="215" t="s">
        <v>95</v>
      </c>
      <c r="N55" s="216"/>
      <c r="O55" s="215" t="s">
        <v>95</v>
      </c>
      <c r="P55" s="216"/>
      <c r="Q55" s="215" t="s">
        <v>95</v>
      </c>
      <c r="R55" s="216"/>
    </row>
    <row r="56" spans="2:18" ht="22.5" customHeight="1" x14ac:dyDescent="0.25">
      <c r="B56" s="210" t="s">
        <v>50</v>
      </c>
      <c r="C56" s="210"/>
      <c r="D56" s="210"/>
      <c r="E56" s="210"/>
      <c r="F56" s="210"/>
      <c r="G56" s="25" t="str">
        <f>IF(G$55="Bloquear Todo","Bloquear",IF(G$55="Permitir Todo","Permitir",IF(H56="Permitir","Permitir",IF(H56="Bloquear","Bloquear",""))))</f>
        <v/>
      </c>
      <c r="H56" s="26"/>
      <c r="I56" s="94" t="str">
        <f>IF(I$55="Block All","Block",IF(I$55="Default","",IF(I$55="Monitor All","Monitor",IF(J56="Allow","Allow",IF(J56="Block","Block","")))))</f>
        <v/>
      </c>
      <c r="J56" s="27"/>
      <c r="K56" s="94" t="str">
        <f>IF(K$55="Block All","Block",IF(K$55="Default","",IF(K$55="Monitor All","Monitor",IF(L56="Allow","Allow",IF(L56="Block","Block","")))))</f>
        <v/>
      </c>
      <c r="L56" s="27"/>
      <c r="M56" s="94" t="str">
        <f>IF(M$55="Block All","Block",IF(M$55="Default","",IF(M$55="Monitor All","Monitor",IF(N56="Allow","Allow",IF(N56="Block","Block","")))))</f>
        <v/>
      </c>
      <c r="N56" s="27"/>
      <c r="O56" s="94" t="str">
        <f>IF(O$55="Block All","Block",IF(O$55="Default","",IF(O$55="Monitor All","Monitor",IF(P56="Allow","Allow",IF(P56="Block","Block","")))))</f>
        <v/>
      </c>
      <c r="P56" s="27"/>
      <c r="Q56" s="94" t="str">
        <f>IF(Q$55="Block All","Block",IF(Q$55="Default","",IF(Q$55="Monitor All","Monitor",IF(R56="Allow","Allow",IF(R56="Block","Block","")))))</f>
        <v/>
      </c>
      <c r="R56" s="27"/>
    </row>
    <row r="57" spans="2:18" ht="22.5" customHeight="1" x14ac:dyDescent="0.25">
      <c r="B57" s="210" t="s">
        <v>55</v>
      </c>
      <c r="C57" s="210"/>
      <c r="D57" s="210"/>
      <c r="E57" s="210"/>
      <c r="F57" s="210"/>
      <c r="G57" s="25" t="str">
        <f t="shared" ref="G57:G89" si="127">IF(G$55="Bloquear Todo","Bloquear",IF(G$55="Permitir Todo","Permitir",IF(H57="Permitir","Permitir",IF(H57="Bloquear","Bloquear",""))))</f>
        <v/>
      </c>
      <c r="H57" s="26"/>
      <c r="I57" s="94" t="str">
        <f t="shared" ref="I57:K89" si="128">IF(I$55="Block All","Block",IF(I$55="Default","",IF(I$55="Monitor All","Monitor",IF(J57="Allow","Allow",IF(J57="Block","Block","")))))</f>
        <v/>
      </c>
      <c r="J57" s="27"/>
      <c r="K57" s="94" t="str">
        <f t="shared" si="128"/>
        <v/>
      </c>
      <c r="L57" s="27"/>
      <c r="M57" s="94" t="str">
        <f t="shared" ref="M57" si="129">IF(M$55="Block All","Block",IF(M$55="Default","",IF(M$55="Monitor All","Monitor",IF(N57="Allow","Allow",IF(N57="Block","Block","")))))</f>
        <v/>
      </c>
      <c r="N57" s="27"/>
      <c r="O57" s="94" t="str">
        <f t="shared" ref="O57" si="130">IF(O$55="Block All","Block",IF(O$55="Default","",IF(O$55="Monitor All","Monitor",IF(P57="Allow","Allow",IF(P57="Block","Block","")))))</f>
        <v/>
      </c>
      <c r="P57" s="27"/>
      <c r="Q57" s="94" t="str">
        <f t="shared" ref="Q57" si="131">IF(Q$55="Block All","Block",IF(Q$55="Default","",IF(Q$55="Monitor All","Monitor",IF(R57="Allow","Allow",IF(R57="Block","Block","")))))</f>
        <v/>
      </c>
      <c r="R57" s="27"/>
    </row>
    <row r="58" spans="2:18" ht="22.5" customHeight="1" x14ac:dyDescent="0.25">
      <c r="B58" s="210" t="s">
        <v>51</v>
      </c>
      <c r="C58" s="210"/>
      <c r="D58" s="210"/>
      <c r="E58" s="210"/>
      <c r="F58" s="210"/>
      <c r="G58" s="25" t="str">
        <f t="shared" si="127"/>
        <v/>
      </c>
      <c r="H58" s="26"/>
      <c r="I58" s="94" t="str">
        <f t="shared" si="128"/>
        <v/>
      </c>
      <c r="J58" s="27"/>
      <c r="K58" s="94" t="str">
        <f t="shared" si="128"/>
        <v/>
      </c>
      <c r="L58" s="27"/>
      <c r="M58" s="94" t="str">
        <f t="shared" ref="M58" si="132">IF(M$55="Block All","Block",IF(M$55="Default","",IF(M$55="Monitor All","Monitor",IF(N58="Allow","Allow",IF(N58="Block","Block","")))))</f>
        <v/>
      </c>
      <c r="N58" s="27"/>
      <c r="O58" s="94" t="str">
        <f t="shared" ref="O58" si="133">IF(O$55="Block All","Block",IF(O$55="Default","",IF(O$55="Monitor All","Monitor",IF(P58="Allow","Allow",IF(P58="Block","Block","")))))</f>
        <v/>
      </c>
      <c r="P58" s="27"/>
      <c r="Q58" s="94" t="str">
        <f t="shared" ref="Q58" si="134">IF(Q$55="Block All","Block",IF(Q$55="Default","",IF(Q$55="Monitor All","Monitor",IF(R58="Allow","Allow",IF(R58="Block","Block","")))))</f>
        <v/>
      </c>
      <c r="R58" s="27"/>
    </row>
    <row r="59" spans="2:18" ht="22.5" customHeight="1" x14ac:dyDescent="0.25">
      <c r="B59" s="210" t="s">
        <v>77</v>
      </c>
      <c r="C59" s="210"/>
      <c r="D59" s="210"/>
      <c r="E59" s="210"/>
      <c r="F59" s="210"/>
      <c r="G59" s="25" t="str">
        <f t="shared" si="127"/>
        <v/>
      </c>
      <c r="H59" s="26"/>
      <c r="I59" s="94" t="str">
        <f t="shared" si="128"/>
        <v/>
      </c>
      <c r="J59" s="27"/>
      <c r="K59" s="94" t="str">
        <f t="shared" si="128"/>
        <v/>
      </c>
      <c r="L59" s="27"/>
      <c r="M59" s="94" t="str">
        <f t="shared" ref="M59" si="135">IF(M$55="Block All","Block",IF(M$55="Default","",IF(M$55="Monitor All","Monitor",IF(N59="Allow","Allow",IF(N59="Block","Block","")))))</f>
        <v/>
      </c>
      <c r="N59" s="27"/>
      <c r="O59" s="94" t="str">
        <f t="shared" ref="O59" si="136">IF(O$55="Block All","Block",IF(O$55="Default","",IF(O$55="Monitor All","Monitor",IF(P59="Allow","Allow",IF(P59="Block","Block","")))))</f>
        <v/>
      </c>
      <c r="P59" s="27"/>
      <c r="Q59" s="94" t="str">
        <f t="shared" ref="Q59" si="137">IF(Q$55="Block All","Block",IF(Q$55="Default","",IF(Q$55="Monitor All","Monitor",IF(R59="Allow","Allow",IF(R59="Block","Block","")))))</f>
        <v/>
      </c>
      <c r="R59" s="27"/>
    </row>
    <row r="60" spans="2:18" ht="22.5" customHeight="1" x14ac:dyDescent="0.25">
      <c r="B60" s="210" t="s">
        <v>81</v>
      </c>
      <c r="C60" s="210"/>
      <c r="D60" s="210"/>
      <c r="E60" s="210"/>
      <c r="F60" s="210"/>
      <c r="G60" s="25" t="str">
        <f t="shared" si="127"/>
        <v/>
      </c>
      <c r="H60" s="26"/>
      <c r="I60" s="94" t="str">
        <f t="shared" si="128"/>
        <v/>
      </c>
      <c r="J60" s="27"/>
      <c r="K60" s="94" t="str">
        <f t="shared" si="128"/>
        <v/>
      </c>
      <c r="L60" s="27"/>
      <c r="M60" s="94" t="str">
        <f t="shared" ref="M60" si="138">IF(M$55="Block All","Block",IF(M$55="Default","",IF(M$55="Monitor All","Monitor",IF(N60="Allow","Allow",IF(N60="Block","Block","")))))</f>
        <v/>
      </c>
      <c r="N60" s="27"/>
      <c r="O60" s="94" t="str">
        <f t="shared" ref="O60" si="139">IF(O$55="Block All","Block",IF(O$55="Default","",IF(O$55="Monitor All","Monitor",IF(P60="Allow","Allow",IF(P60="Block","Block","")))))</f>
        <v/>
      </c>
      <c r="P60" s="27"/>
      <c r="Q60" s="94" t="str">
        <f t="shared" ref="Q60" si="140">IF(Q$55="Block All","Block",IF(Q$55="Default","",IF(Q$55="Monitor All","Monitor",IF(R60="Allow","Allow",IF(R60="Block","Block","")))))</f>
        <v/>
      </c>
      <c r="R60" s="27"/>
    </row>
    <row r="61" spans="2:18" ht="22.5" customHeight="1" x14ac:dyDescent="0.25">
      <c r="B61" s="210" t="s">
        <v>76</v>
      </c>
      <c r="C61" s="210"/>
      <c r="D61" s="210"/>
      <c r="E61" s="210"/>
      <c r="F61" s="210"/>
      <c r="G61" s="25" t="str">
        <f t="shared" si="127"/>
        <v/>
      </c>
      <c r="H61" s="26"/>
      <c r="I61" s="94" t="str">
        <f t="shared" si="128"/>
        <v/>
      </c>
      <c r="J61" s="27"/>
      <c r="K61" s="94" t="str">
        <f t="shared" si="128"/>
        <v/>
      </c>
      <c r="L61" s="27"/>
      <c r="M61" s="94" t="str">
        <f t="shared" ref="M61" si="141">IF(M$55="Block All","Block",IF(M$55="Default","",IF(M$55="Monitor All","Monitor",IF(N61="Allow","Allow",IF(N61="Block","Block","")))))</f>
        <v/>
      </c>
      <c r="N61" s="27"/>
      <c r="O61" s="94" t="str">
        <f t="shared" ref="O61" si="142">IF(O$55="Block All","Block",IF(O$55="Default","",IF(O$55="Monitor All","Monitor",IF(P61="Allow","Allow",IF(P61="Block","Block","")))))</f>
        <v/>
      </c>
      <c r="P61" s="27"/>
      <c r="Q61" s="94" t="str">
        <f t="shared" ref="Q61" si="143">IF(Q$55="Block All","Block",IF(Q$55="Default","",IF(Q$55="Monitor All","Monitor",IF(R61="Allow","Allow",IF(R61="Block","Block","")))))</f>
        <v/>
      </c>
      <c r="R61" s="27"/>
    </row>
    <row r="62" spans="2:18" ht="22.5" customHeight="1" x14ac:dyDescent="0.25">
      <c r="B62" s="210" t="s">
        <v>82</v>
      </c>
      <c r="C62" s="210"/>
      <c r="D62" s="210"/>
      <c r="E62" s="210"/>
      <c r="F62" s="210"/>
      <c r="G62" s="25" t="str">
        <f t="shared" si="127"/>
        <v/>
      </c>
      <c r="H62" s="26"/>
      <c r="I62" s="94" t="str">
        <f t="shared" si="128"/>
        <v/>
      </c>
      <c r="J62" s="27"/>
      <c r="K62" s="94" t="str">
        <f t="shared" si="128"/>
        <v/>
      </c>
      <c r="L62" s="27"/>
      <c r="M62" s="94" t="str">
        <f t="shared" ref="M62" si="144">IF(M$55="Block All","Block",IF(M$55="Default","",IF(M$55="Monitor All","Monitor",IF(N62="Allow","Allow",IF(N62="Block","Block","")))))</f>
        <v/>
      </c>
      <c r="N62" s="27"/>
      <c r="O62" s="94" t="str">
        <f t="shared" ref="O62" si="145">IF(O$55="Block All","Block",IF(O$55="Default","",IF(O$55="Monitor All","Monitor",IF(P62="Allow","Allow",IF(P62="Block","Block","")))))</f>
        <v/>
      </c>
      <c r="P62" s="27"/>
      <c r="Q62" s="94" t="str">
        <f t="shared" ref="Q62" si="146">IF(Q$55="Block All","Block",IF(Q$55="Default","",IF(Q$55="Monitor All","Monitor",IF(R62="Allow","Allow",IF(R62="Block","Block","")))))</f>
        <v/>
      </c>
      <c r="R62" s="27"/>
    </row>
    <row r="63" spans="2:18" ht="22.5" customHeight="1" x14ac:dyDescent="0.25">
      <c r="B63" s="210" t="s">
        <v>70</v>
      </c>
      <c r="C63" s="210"/>
      <c r="D63" s="210"/>
      <c r="E63" s="210"/>
      <c r="F63" s="210"/>
      <c r="G63" s="25" t="str">
        <f t="shared" si="127"/>
        <v/>
      </c>
      <c r="H63" s="26"/>
      <c r="I63" s="94" t="str">
        <f t="shared" si="128"/>
        <v/>
      </c>
      <c r="J63" s="27"/>
      <c r="K63" s="94" t="str">
        <f t="shared" si="128"/>
        <v/>
      </c>
      <c r="L63" s="27"/>
      <c r="M63" s="94" t="str">
        <f t="shared" ref="M63" si="147">IF(M$55="Block All","Block",IF(M$55="Default","",IF(M$55="Monitor All","Monitor",IF(N63="Allow","Allow",IF(N63="Block","Block","")))))</f>
        <v/>
      </c>
      <c r="N63" s="27"/>
      <c r="O63" s="94" t="str">
        <f t="shared" ref="O63" si="148">IF(O$55="Block All","Block",IF(O$55="Default","",IF(O$55="Monitor All","Monitor",IF(P63="Allow","Allow",IF(P63="Block","Block","")))))</f>
        <v/>
      </c>
      <c r="P63" s="27"/>
      <c r="Q63" s="94" t="str">
        <f t="shared" ref="Q63" si="149">IF(Q$55="Block All","Block",IF(Q$55="Default","",IF(Q$55="Monitor All","Monitor",IF(R63="Allow","Allow",IF(R63="Block","Block","")))))</f>
        <v/>
      </c>
      <c r="R63" s="27"/>
    </row>
    <row r="64" spans="2:18" ht="22.5" customHeight="1" x14ac:dyDescent="0.25">
      <c r="B64" s="210" t="s">
        <v>56</v>
      </c>
      <c r="C64" s="210"/>
      <c r="D64" s="210"/>
      <c r="E64" s="210"/>
      <c r="F64" s="210"/>
      <c r="G64" s="25" t="str">
        <f t="shared" si="127"/>
        <v/>
      </c>
      <c r="H64" s="26"/>
      <c r="I64" s="94" t="str">
        <f t="shared" si="128"/>
        <v/>
      </c>
      <c r="J64" s="27"/>
      <c r="K64" s="94" t="str">
        <f t="shared" si="128"/>
        <v/>
      </c>
      <c r="L64" s="27"/>
      <c r="M64" s="94" t="str">
        <f t="shared" ref="M64" si="150">IF(M$55="Block All","Block",IF(M$55="Default","",IF(M$55="Monitor All","Monitor",IF(N64="Allow","Allow",IF(N64="Block","Block","")))))</f>
        <v/>
      </c>
      <c r="N64" s="27"/>
      <c r="O64" s="94" t="str">
        <f t="shared" ref="O64" si="151">IF(O$55="Block All","Block",IF(O$55="Default","",IF(O$55="Monitor All","Monitor",IF(P64="Allow","Allow",IF(P64="Block","Block","")))))</f>
        <v/>
      </c>
      <c r="P64" s="27"/>
      <c r="Q64" s="94" t="str">
        <f t="shared" ref="Q64" si="152">IF(Q$55="Block All","Block",IF(Q$55="Default","",IF(Q$55="Monitor All","Monitor",IF(R64="Allow","Allow",IF(R64="Block","Block","")))))</f>
        <v/>
      </c>
      <c r="R64" s="27"/>
    </row>
    <row r="65" spans="2:18" ht="22.5" customHeight="1" x14ac:dyDescent="0.25">
      <c r="B65" s="210" t="s">
        <v>54</v>
      </c>
      <c r="C65" s="210"/>
      <c r="D65" s="210"/>
      <c r="E65" s="210"/>
      <c r="F65" s="210"/>
      <c r="G65" s="25" t="str">
        <f t="shared" si="127"/>
        <v/>
      </c>
      <c r="H65" s="26"/>
      <c r="I65" s="94" t="str">
        <f t="shared" si="128"/>
        <v/>
      </c>
      <c r="J65" s="27"/>
      <c r="K65" s="94" t="str">
        <f t="shared" si="128"/>
        <v/>
      </c>
      <c r="L65" s="27"/>
      <c r="M65" s="94" t="str">
        <f t="shared" ref="M65" si="153">IF(M$55="Block All","Block",IF(M$55="Default","",IF(M$55="Monitor All","Monitor",IF(N65="Allow","Allow",IF(N65="Block","Block","")))))</f>
        <v/>
      </c>
      <c r="N65" s="27"/>
      <c r="O65" s="94" t="str">
        <f t="shared" ref="O65" si="154">IF(O$55="Block All","Block",IF(O$55="Default","",IF(O$55="Monitor All","Monitor",IF(P65="Allow","Allow",IF(P65="Block","Block","")))))</f>
        <v/>
      </c>
      <c r="P65" s="27"/>
      <c r="Q65" s="94" t="str">
        <f t="shared" ref="Q65" si="155">IF(Q$55="Block All","Block",IF(Q$55="Default","",IF(Q$55="Monitor All","Monitor",IF(R65="Allow","Allow",IF(R65="Block","Block","")))))</f>
        <v/>
      </c>
      <c r="R65" s="27"/>
    </row>
    <row r="66" spans="2:18" ht="22.5" customHeight="1" x14ac:dyDescent="0.25">
      <c r="B66" s="210" t="s">
        <v>72</v>
      </c>
      <c r="C66" s="210"/>
      <c r="D66" s="210"/>
      <c r="E66" s="210"/>
      <c r="F66" s="210"/>
      <c r="G66" s="25" t="str">
        <f t="shared" si="127"/>
        <v/>
      </c>
      <c r="H66" s="26"/>
      <c r="I66" s="94" t="str">
        <f t="shared" si="128"/>
        <v/>
      </c>
      <c r="J66" s="27"/>
      <c r="K66" s="94" t="str">
        <f t="shared" si="128"/>
        <v/>
      </c>
      <c r="L66" s="27"/>
      <c r="M66" s="94" t="str">
        <f t="shared" ref="M66" si="156">IF(M$55="Block All","Block",IF(M$55="Default","",IF(M$55="Monitor All","Monitor",IF(N66="Allow","Allow",IF(N66="Block","Block","")))))</f>
        <v/>
      </c>
      <c r="N66" s="27"/>
      <c r="O66" s="94" t="str">
        <f t="shared" ref="O66" si="157">IF(O$55="Block All","Block",IF(O$55="Default","",IF(O$55="Monitor All","Monitor",IF(P66="Allow","Allow",IF(P66="Block","Block","")))))</f>
        <v/>
      </c>
      <c r="P66" s="27"/>
      <c r="Q66" s="94" t="str">
        <f t="shared" ref="Q66" si="158">IF(Q$55="Block All","Block",IF(Q$55="Default","",IF(Q$55="Monitor All","Monitor",IF(R66="Allow","Allow",IF(R66="Block","Block","")))))</f>
        <v/>
      </c>
      <c r="R66" s="27"/>
    </row>
    <row r="67" spans="2:18" ht="22.5" customHeight="1" x14ac:dyDescent="0.25">
      <c r="B67" s="210" t="s">
        <v>52</v>
      </c>
      <c r="C67" s="210"/>
      <c r="D67" s="210"/>
      <c r="E67" s="210"/>
      <c r="F67" s="210"/>
      <c r="G67" s="25" t="str">
        <f t="shared" si="127"/>
        <v/>
      </c>
      <c r="H67" s="26"/>
      <c r="I67" s="94" t="str">
        <f t="shared" si="128"/>
        <v/>
      </c>
      <c r="J67" s="27"/>
      <c r="K67" s="94" t="str">
        <f t="shared" si="128"/>
        <v/>
      </c>
      <c r="L67" s="27"/>
      <c r="M67" s="94" t="str">
        <f t="shared" ref="M67" si="159">IF(M$55="Block All","Block",IF(M$55="Default","",IF(M$55="Monitor All","Monitor",IF(N67="Allow","Allow",IF(N67="Block","Block","")))))</f>
        <v/>
      </c>
      <c r="N67" s="27"/>
      <c r="O67" s="94" t="str">
        <f t="shared" ref="O67" si="160">IF(O$55="Block All","Block",IF(O$55="Default","",IF(O$55="Monitor All","Monitor",IF(P67="Allow","Allow",IF(P67="Block","Block","")))))</f>
        <v/>
      </c>
      <c r="P67" s="27"/>
      <c r="Q67" s="94" t="str">
        <f t="shared" ref="Q67" si="161">IF(Q$55="Block All","Block",IF(Q$55="Default","",IF(Q$55="Monitor All","Monitor",IF(R67="Allow","Allow",IF(R67="Block","Block","")))))</f>
        <v/>
      </c>
      <c r="R67" s="27"/>
    </row>
    <row r="68" spans="2:18" ht="22.5" customHeight="1" x14ac:dyDescent="0.25">
      <c r="B68" s="210" t="s">
        <v>64</v>
      </c>
      <c r="C68" s="210"/>
      <c r="D68" s="210"/>
      <c r="E68" s="210"/>
      <c r="F68" s="210"/>
      <c r="G68" s="25" t="str">
        <f t="shared" si="127"/>
        <v/>
      </c>
      <c r="H68" s="26"/>
      <c r="I68" s="94" t="str">
        <f t="shared" si="128"/>
        <v/>
      </c>
      <c r="J68" s="27"/>
      <c r="K68" s="94" t="str">
        <f t="shared" si="128"/>
        <v/>
      </c>
      <c r="L68" s="27"/>
      <c r="M68" s="94" t="str">
        <f t="shared" ref="M68" si="162">IF(M$55="Block All","Block",IF(M$55="Default","",IF(M$55="Monitor All","Monitor",IF(N68="Allow","Allow",IF(N68="Block","Block","")))))</f>
        <v/>
      </c>
      <c r="N68" s="27"/>
      <c r="O68" s="94" t="str">
        <f t="shared" ref="O68" si="163">IF(O$55="Block All","Block",IF(O$55="Default","",IF(O$55="Monitor All","Monitor",IF(P68="Allow","Allow",IF(P68="Block","Block","")))))</f>
        <v/>
      </c>
      <c r="P68" s="27"/>
      <c r="Q68" s="94" t="str">
        <f t="shared" ref="Q68" si="164">IF(Q$55="Block All","Block",IF(Q$55="Default","",IF(Q$55="Monitor All","Monitor",IF(R68="Allow","Allow",IF(R68="Block","Block","")))))</f>
        <v/>
      </c>
      <c r="R68" s="27"/>
    </row>
    <row r="69" spans="2:18" ht="22.5" customHeight="1" x14ac:dyDescent="0.25">
      <c r="B69" s="210" t="s">
        <v>57</v>
      </c>
      <c r="C69" s="210"/>
      <c r="D69" s="210"/>
      <c r="E69" s="210"/>
      <c r="F69" s="210"/>
      <c r="G69" s="25" t="str">
        <f t="shared" si="127"/>
        <v/>
      </c>
      <c r="H69" s="26"/>
      <c r="I69" s="94" t="str">
        <f t="shared" si="128"/>
        <v/>
      </c>
      <c r="J69" s="27"/>
      <c r="K69" s="94" t="str">
        <f t="shared" si="128"/>
        <v/>
      </c>
      <c r="L69" s="27"/>
      <c r="M69" s="94" t="str">
        <f t="shared" ref="M69" si="165">IF(M$55="Block All","Block",IF(M$55="Default","",IF(M$55="Monitor All","Monitor",IF(N69="Allow","Allow",IF(N69="Block","Block","")))))</f>
        <v/>
      </c>
      <c r="N69" s="27"/>
      <c r="O69" s="94" t="str">
        <f t="shared" ref="O69" si="166">IF(O$55="Block All","Block",IF(O$55="Default","",IF(O$55="Monitor All","Monitor",IF(P69="Allow","Allow",IF(P69="Block","Block","")))))</f>
        <v/>
      </c>
      <c r="P69" s="27"/>
      <c r="Q69" s="94" t="str">
        <f t="shared" ref="Q69" si="167">IF(Q$55="Block All","Block",IF(Q$55="Default","",IF(Q$55="Monitor All","Monitor",IF(R69="Allow","Allow",IF(R69="Block","Block","")))))</f>
        <v/>
      </c>
      <c r="R69" s="27"/>
    </row>
    <row r="70" spans="2:18" ht="22.5" customHeight="1" x14ac:dyDescent="0.25">
      <c r="B70" s="210" t="s">
        <v>74</v>
      </c>
      <c r="C70" s="210"/>
      <c r="D70" s="210"/>
      <c r="E70" s="210"/>
      <c r="F70" s="210"/>
      <c r="G70" s="25" t="str">
        <f t="shared" si="127"/>
        <v/>
      </c>
      <c r="H70" s="26"/>
      <c r="I70" s="94" t="str">
        <f t="shared" si="128"/>
        <v/>
      </c>
      <c r="J70" s="27"/>
      <c r="K70" s="94" t="str">
        <f t="shared" si="128"/>
        <v/>
      </c>
      <c r="L70" s="27"/>
      <c r="M70" s="94" t="str">
        <f t="shared" ref="M70" si="168">IF(M$55="Block All","Block",IF(M$55="Default","",IF(M$55="Monitor All","Monitor",IF(N70="Allow","Allow",IF(N70="Block","Block","")))))</f>
        <v/>
      </c>
      <c r="N70" s="27"/>
      <c r="O70" s="94" t="str">
        <f t="shared" ref="O70" si="169">IF(O$55="Block All","Block",IF(O$55="Default","",IF(O$55="Monitor All","Monitor",IF(P70="Allow","Allow",IF(P70="Block","Block","")))))</f>
        <v/>
      </c>
      <c r="P70" s="27"/>
      <c r="Q70" s="94" t="str">
        <f t="shared" ref="Q70" si="170">IF(Q$55="Block All","Block",IF(Q$55="Default","",IF(Q$55="Monitor All","Monitor",IF(R70="Allow","Allow",IF(R70="Block","Block","")))))</f>
        <v/>
      </c>
      <c r="R70" s="27"/>
    </row>
    <row r="71" spans="2:18" ht="22.5" customHeight="1" x14ac:dyDescent="0.25">
      <c r="B71" s="210" t="s">
        <v>58</v>
      </c>
      <c r="C71" s="210"/>
      <c r="D71" s="210"/>
      <c r="E71" s="210"/>
      <c r="F71" s="210"/>
      <c r="G71" s="25" t="str">
        <f t="shared" si="127"/>
        <v/>
      </c>
      <c r="H71" s="26"/>
      <c r="I71" s="94" t="str">
        <f t="shared" si="128"/>
        <v/>
      </c>
      <c r="J71" s="27"/>
      <c r="K71" s="94" t="str">
        <f t="shared" si="128"/>
        <v/>
      </c>
      <c r="L71" s="27"/>
      <c r="M71" s="94" t="str">
        <f t="shared" ref="M71" si="171">IF(M$55="Block All","Block",IF(M$55="Default","",IF(M$55="Monitor All","Monitor",IF(N71="Allow","Allow",IF(N71="Block","Block","")))))</f>
        <v/>
      </c>
      <c r="N71" s="27"/>
      <c r="O71" s="94" t="str">
        <f t="shared" ref="O71" si="172">IF(O$55="Block All","Block",IF(O$55="Default","",IF(O$55="Monitor All","Monitor",IF(P71="Allow","Allow",IF(P71="Block","Block","")))))</f>
        <v/>
      </c>
      <c r="P71" s="27"/>
      <c r="Q71" s="94" t="str">
        <f t="shared" ref="Q71" si="173">IF(Q$55="Block All","Block",IF(Q$55="Default","",IF(Q$55="Monitor All","Monitor",IF(R71="Allow","Allow",IF(R71="Block","Block","")))))</f>
        <v/>
      </c>
      <c r="R71" s="27"/>
    </row>
    <row r="72" spans="2:18" ht="22.5" customHeight="1" x14ac:dyDescent="0.25">
      <c r="B72" s="210" t="s">
        <v>71</v>
      </c>
      <c r="C72" s="210"/>
      <c r="D72" s="210"/>
      <c r="E72" s="210"/>
      <c r="F72" s="210"/>
      <c r="G72" s="25" t="str">
        <f t="shared" si="127"/>
        <v/>
      </c>
      <c r="H72" s="26"/>
      <c r="I72" s="94" t="str">
        <f t="shared" si="128"/>
        <v/>
      </c>
      <c r="J72" s="27"/>
      <c r="K72" s="94" t="str">
        <f t="shared" si="128"/>
        <v/>
      </c>
      <c r="L72" s="27"/>
      <c r="M72" s="94" t="str">
        <f t="shared" ref="M72" si="174">IF(M$55="Block All","Block",IF(M$55="Default","",IF(M$55="Monitor All","Monitor",IF(N72="Allow","Allow",IF(N72="Block","Block","")))))</f>
        <v/>
      </c>
      <c r="N72" s="27"/>
      <c r="O72" s="94" t="str">
        <f t="shared" ref="O72" si="175">IF(O$55="Block All","Block",IF(O$55="Default","",IF(O$55="Monitor All","Monitor",IF(P72="Allow","Allow",IF(P72="Block","Block","")))))</f>
        <v/>
      </c>
      <c r="P72" s="27"/>
      <c r="Q72" s="94" t="str">
        <f t="shared" ref="Q72" si="176">IF(Q$55="Block All","Block",IF(Q$55="Default","",IF(Q$55="Monitor All","Monitor",IF(R72="Allow","Allow",IF(R72="Block","Block","")))))</f>
        <v/>
      </c>
      <c r="R72" s="27"/>
    </row>
    <row r="73" spans="2:18" ht="22.5" customHeight="1" x14ac:dyDescent="0.25">
      <c r="B73" s="210" t="s">
        <v>59</v>
      </c>
      <c r="C73" s="210"/>
      <c r="D73" s="210"/>
      <c r="E73" s="210"/>
      <c r="F73" s="210"/>
      <c r="G73" s="25" t="str">
        <f t="shared" si="127"/>
        <v/>
      </c>
      <c r="H73" s="26"/>
      <c r="I73" s="94" t="str">
        <f t="shared" si="128"/>
        <v/>
      </c>
      <c r="J73" s="27"/>
      <c r="K73" s="94" t="str">
        <f t="shared" si="128"/>
        <v/>
      </c>
      <c r="L73" s="27"/>
      <c r="M73" s="94" t="str">
        <f t="shared" ref="M73" si="177">IF(M$55="Block All","Block",IF(M$55="Default","",IF(M$55="Monitor All","Monitor",IF(N73="Allow","Allow",IF(N73="Block","Block","")))))</f>
        <v/>
      </c>
      <c r="N73" s="27"/>
      <c r="O73" s="94" t="str">
        <f t="shared" ref="O73" si="178">IF(O$55="Block All","Block",IF(O$55="Default","",IF(O$55="Monitor All","Monitor",IF(P73="Allow","Allow",IF(P73="Block","Block","")))))</f>
        <v/>
      </c>
      <c r="P73" s="27"/>
      <c r="Q73" s="94" t="str">
        <f t="shared" ref="Q73" si="179">IF(Q$55="Block All","Block",IF(Q$55="Default","",IF(Q$55="Monitor All","Monitor",IF(R73="Allow","Allow",IF(R73="Block","Block","")))))</f>
        <v/>
      </c>
      <c r="R73" s="27"/>
    </row>
    <row r="74" spans="2:18" ht="22.5" customHeight="1" x14ac:dyDescent="0.25">
      <c r="B74" s="210" t="s">
        <v>60</v>
      </c>
      <c r="C74" s="210"/>
      <c r="D74" s="210"/>
      <c r="E74" s="210"/>
      <c r="F74" s="210"/>
      <c r="G74" s="25" t="str">
        <f t="shared" si="127"/>
        <v/>
      </c>
      <c r="H74" s="26"/>
      <c r="I74" s="94" t="str">
        <f t="shared" si="128"/>
        <v/>
      </c>
      <c r="J74" s="27"/>
      <c r="K74" s="94" t="str">
        <f t="shared" si="128"/>
        <v/>
      </c>
      <c r="L74" s="27"/>
      <c r="M74" s="94" t="str">
        <f t="shared" ref="M74" si="180">IF(M$55="Block All","Block",IF(M$55="Default","",IF(M$55="Monitor All","Monitor",IF(N74="Allow","Allow",IF(N74="Block","Block","")))))</f>
        <v/>
      </c>
      <c r="N74" s="27"/>
      <c r="O74" s="94" t="str">
        <f t="shared" ref="O74" si="181">IF(O$55="Block All","Block",IF(O$55="Default","",IF(O$55="Monitor All","Monitor",IF(P74="Allow","Allow",IF(P74="Block","Block","")))))</f>
        <v/>
      </c>
      <c r="P74" s="27"/>
      <c r="Q74" s="94" t="str">
        <f t="shared" ref="Q74" si="182">IF(Q$55="Block All","Block",IF(Q$55="Default","",IF(Q$55="Monitor All","Monitor",IF(R74="Allow","Allow",IF(R74="Block","Block","")))))</f>
        <v/>
      </c>
      <c r="R74" s="27"/>
    </row>
    <row r="75" spans="2:18" ht="22.5" customHeight="1" x14ac:dyDescent="0.25">
      <c r="B75" s="210" t="s">
        <v>75</v>
      </c>
      <c r="C75" s="210"/>
      <c r="D75" s="210"/>
      <c r="E75" s="210"/>
      <c r="F75" s="210"/>
      <c r="G75" s="25" t="str">
        <f t="shared" si="127"/>
        <v/>
      </c>
      <c r="H75" s="26"/>
      <c r="I75" s="94" t="str">
        <f t="shared" si="128"/>
        <v/>
      </c>
      <c r="J75" s="27"/>
      <c r="K75" s="94" t="str">
        <f t="shared" si="128"/>
        <v/>
      </c>
      <c r="L75" s="27"/>
      <c r="M75" s="94" t="str">
        <f t="shared" ref="M75" si="183">IF(M$55="Block All","Block",IF(M$55="Default","",IF(M$55="Monitor All","Monitor",IF(N75="Allow","Allow",IF(N75="Block","Block","")))))</f>
        <v/>
      </c>
      <c r="N75" s="27"/>
      <c r="O75" s="94" t="str">
        <f t="shared" ref="O75" si="184">IF(O$55="Block All","Block",IF(O$55="Default","",IF(O$55="Monitor All","Monitor",IF(P75="Allow","Allow",IF(P75="Block","Block","")))))</f>
        <v/>
      </c>
      <c r="P75" s="27"/>
      <c r="Q75" s="94" t="str">
        <f t="shared" ref="Q75" si="185">IF(Q$55="Block All","Block",IF(Q$55="Default","",IF(Q$55="Monitor All","Monitor",IF(R75="Allow","Allow",IF(R75="Block","Block","")))))</f>
        <v/>
      </c>
      <c r="R75" s="27"/>
    </row>
    <row r="76" spans="2:18" ht="22.5" customHeight="1" x14ac:dyDescent="0.25">
      <c r="B76" s="210" t="s">
        <v>83</v>
      </c>
      <c r="C76" s="210"/>
      <c r="D76" s="210"/>
      <c r="E76" s="210"/>
      <c r="F76" s="210"/>
      <c r="G76" s="25" t="str">
        <f t="shared" si="127"/>
        <v/>
      </c>
      <c r="H76" s="26"/>
      <c r="I76" s="94" t="str">
        <f t="shared" si="128"/>
        <v/>
      </c>
      <c r="J76" s="27"/>
      <c r="K76" s="94" t="str">
        <f t="shared" si="128"/>
        <v/>
      </c>
      <c r="L76" s="27"/>
      <c r="M76" s="94" t="str">
        <f t="shared" ref="M76" si="186">IF(M$55="Block All","Block",IF(M$55="Default","",IF(M$55="Monitor All","Monitor",IF(N76="Allow","Allow",IF(N76="Block","Block","")))))</f>
        <v/>
      </c>
      <c r="N76" s="27"/>
      <c r="O76" s="94" t="str">
        <f t="shared" ref="O76" si="187">IF(O$55="Block All","Block",IF(O$55="Default","",IF(O$55="Monitor All","Monitor",IF(P76="Allow","Allow",IF(P76="Block","Block","")))))</f>
        <v/>
      </c>
      <c r="P76" s="27"/>
      <c r="Q76" s="94" t="str">
        <f t="shared" ref="Q76" si="188">IF(Q$55="Block All","Block",IF(Q$55="Default","",IF(Q$55="Monitor All","Monitor",IF(R76="Allow","Allow",IF(R76="Block","Block","")))))</f>
        <v/>
      </c>
      <c r="R76" s="27"/>
    </row>
    <row r="77" spans="2:18" ht="22.5" customHeight="1" x14ac:dyDescent="0.25">
      <c r="B77" s="210" t="s">
        <v>69</v>
      </c>
      <c r="C77" s="210"/>
      <c r="D77" s="210"/>
      <c r="E77" s="210"/>
      <c r="F77" s="210"/>
      <c r="G77" s="25" t="str">
        <f t="shared" si="127"/>
        <v/>
      </c>
      <c r="H77" s="26"/>
      <c r="I77" s="94" t="str">
        <f t="shared" si="128"/>
        <v/>
      </c>
      <c r="J77" s="27"/>
      <c r="K77" s="94" t="str">
        <f t="shared" si="128"/>
        <v/>
      </c>
      <c r="L77" s="27"/>
      <c r="M77" s="94" t="str">
        <f t="shared" ref="M77" si="189">IF(M$55="Block All","Block",IF(M$55="Default","",IF(M$55="Monitor All","Monitor",IF(N77="Allow","Allow",IF(N77="Block","Block","")))))</f>
        <v/>
      </c>
      <c r="N77" s="27"/>
      <c r="O77" s="94" t="str">
        <f t="shared" ref="O77" si="190">IF(O$55="Block All","Block",IF(O$55="Default","",IF(O$55="Monitor All","Monitor",IF(P77="Allow","Allow",IF(P77="Block","Block","")))))</f>
        <v/>
      </c>
      <c r="P77" s="27"/>
      <c r="Q77" s="94" t="str">
        <f t="shared" ref="Q77" si="191">IF(Q$55="Block All","Block",IF(Q$55="Default","",IF(Q$55="Monitor All","Monitor",IF(R77="Allow","Allow",IF(R77="Block","Block","")))))</f>
        <v/>
      </c>
      <c r="R77" s="27"/>
    </row>
    <row r="78" spans="2:18" ht="22.5" customHeight="1" x14ac:dyDescent="0.25">
      <c r="B78" s="210" t="s">
        <v>80</v>
      </c>
      <c r="C78" s="210"/>
      <c r="D78" s="210"/>
      <c r="E78" s="210"/>
      <c r="F78" s="210"/>
      <c r="G78" s="25" t="str">
        <f t="shared" si="127"/>
        <v/>
      </c>
      <c r="H78" s="26"/>
      <c r="I78" s="94" t="str">
        <f t="shared" si="128"/>
        <v/>
      </c>
      <c r="J78" s="27"/>
      <c r="K78" s="94" t="str">
        <f t="shared" si="128"/>
        <v/>
      </c>
      <c r="L78" s="27"/>
      <c r="M78" s="94" t="str">
        <f t="shared" ref="M78" si="192">IF(M$55="Block All","Block",IF(M$55="Default","",IF(M$55="Monitor All","Monitor",IF(N78="Allow","Allow",IF(N78="Block","Block","")))))</f>
        <v/>
      </c>
      <c r="N78" s="27"/>
      <c r="O78" s="94" t="str">
        <f t="shared" ref="O78" si="193">IF(O$55="Block All","Block",IF(O$55="Default","",IF(O$55="Monitor All","Monitor",IF(P78="Allow","Allow",IF(P78="Block","Block","")))))</f>
        <v/>
      </c>
      <c r="P78" s="27"/>
      <c r="Q78" s="94" t="str">
        <f t="shared" ref="Q78" si="194">IF(Q$55="Block All","Block",IF(Q$55="Default","",IF(Q$55="Monitor All","Monitor",IF(R78="Allow","Allow",IF(R78="Block","Block","")))))</f>
        <v/>
      </c>
      <c r="R78" s="27"/>
    </row>
    <row r="79" spans="2:18" ht="22.5" customHeight="1" x14ac:dyDescent="0.25">
      <c r="B79" s="210" t="s">
        <v>62</v>
      </c>
      <c r="C79" s="210"/>
      <c r="D79" s="210"/>
      <c r="E79" s="210"/>
      <c r="F79" s="210"/>
      <c r="G79" s="25" t="str">
        <f t="shared" si="127"/>
        <v/>
      </c>
      <c r="H79" s="26"/>
      <c r="I79" s="94" t="str">
        <f t="shared" si="128"/>
        <v/>
      </c>
      <c r="J79" s="27"/>
      <c r="K79" s="94" t="str">
        <f t="shared" si="128"/>
        <v/>
      </c>
      <c r="L79" s="27"/>
      <c r="M79" s="94" t="str">
        <f t="shared" ref="M79" si="195">IF(M$55="Block All","Block",IF(M$55="Default","",IF(M$55="Monitor All","Monitor",IF(N79="Allow","Allow",IF(N79="Block","Block","")))))</f>
        <v/>
      </c>
      <c r="N79" s="27"/>
      <c r="O79" s="94" t="str">
        <f t="shared" ref="O79" si="196">IF(O$55="Block All","Block",IF(O$55="Default","",IF(O$55="Monitor All","Monitor",IF(P79="Allow","Allow",IF(P79="Block","Block","")))))</f>
        <v/>
      </c>
      <c r="P79" s="27"/>
      <c r="Q79" s="94" t="str">
        <f t="shared" ref="Q79" si="197">IF(Q$55="Block All","Block",IF(Q$55="Default","",IF(Q$55="Monitor All","Monitor",IF(R79="Allow","Allow",IF(R79="Block","Block","")))))</f>
        <v/>
      </c>
      <c r="R79" s="27"/>
    </row>
    <row r="80" spans="2:18" ht="22.5" customHeight="1" x14ac:dyDescent="0.25">
      <c r="B80" s="210" t="s">
        <v>78</v>
      </c>
      <c r="C80" s="210"/>
      <c r="D80" s="210"/>
      <c r="E80" s="210"/>
      <c r="F80" s="210"/>
      <c r="G80" s="25" t="str">
        <f t="shared" si="127"/>
        <v/>
      </c>
      <c r="H80" s="26"/>
      <c r="I80" s="94" t="str">
        <f t="shared" si="128"/>
        <v/>
      </c>
      <c r="J80" s="27"/>
      <c r="K80" s="94" t="str">
        <f t="shared" si="128"/>
        <v/>
      </c>
      <c r="L80" s="27"/>
      <c r="M80" s="94" t="str">
        <f t="shared" ref="M80" si="198">IF(M$55="Block All","Block",IF(M$55="Default","",IF(M$55="Monitor All","Monitor",IF(N80="Allow","Allow",IF(N80="Block","Block","")))))</f>
        <v/>
      </c>
      <c r="N80" s="27"/>
      <c r="O80" s="94" t="str">
        <f t="shared" ref="O80" si="199">IF(O$55="Block All","Block",IF(O$55="Default","",IF(O$55="Monitor All","Monitor",IF(P80="Allow","Allow",IF(P80="Block","Block","")))))</f>
        <v/>
      </c>
      <c r="P80" s="27"/>
      <c r="Q80" s="94" t="str">
        <f t="shared" ref="Q80" si="200">IF(Q$55="Block All","Block",IF(Q$55="Default","",IF(Q$55="Monitor All","Monitor",IF(R80="Allow","Allow",IF(R80="Block","Block","")))))</f>
        <v/>
      </c>
      <c r="R80" s="27"/>
    </row>
    <row r="81" spans="2:18" ht="22.5" customHeight="1" x14ac:dyDescent="0.25">
      <c r="B81" s="210" t="s">
        <v>63</v>
      </c>
      <c r="C81" s="210"/>
      <c r="D81" s="210"/>
      <c r="E81" s="210"/>
      <c r="F81" s="210"/>
      <c r="G81" s="25" t="str">
        <f t="shared" si="127"/>
        <v/>
      </c>
      <c r="H81" s="26"/>
      <c r="I81" s="94" t="str">
        <f t="shared" si="128"/>
        <v/>
      </c>
      <c r="J81" s="27"/>
      <c r="K81" s="94" t="str">
        <f t="shared" si="128"/>
        <v/>
      </c>
      <c r="L81" s="27"/>
      <c r="M81" s="94" t="str">
        <f t="shared" ref="M81" si="201">IF(M$55="Block All","Block",IF(M$55="Default","",IF(M$55="Monitor All","Monitor",IF(N81="Allow","Allow",IF(N81="Block","Block","")))))</f>
        <v/>
      </c>
      <c r="N81" s="27"/>
      <c r="O81" s="94" t="str">
        <f t="shared" ref="O81" si="202">IF(O$55="Block All","Block",IF(O$55="Default","",IF(O$55="Monitor All","Monitor",IF(P81="Allow","Allow",IF(P81="Block","Block","")))))</f>
        <v/>
      </c>
      <c r="P81" s="27"/>
      <c r="Q81" s="94" t="str">
        <f t="shared" ref="Q81" si="203">IF(Q$55="Block All","Block",IF(Q$55="Default","",IF(Q$55="Monitor All","Monitor",IF(R81="Allow","Allow",IF(R81="Block","Block","")))))</f>
        <v/>
      </c>
      <c r="R81" s="27"/>
    </row>
    <row r="82" spans="2:18" ht="22.5" customHeight="1" x14ac:dyDescent="0.25">
      <c r="B82" s="210" t="s">
        <v>79</v>
      </c>
      <c r="C82" s="210"/>
      <c r="D82" s="210"/>
      <c r="E82" s="210"/>
      <c r="F82" s="210"/>
      <c r="G82" s="25" t="str">
        <f t="shared" si="127"/>
        <v/>
      </c>
      <c r="H82" s="26"/>
      <c r="I82" s="94" t="str">
        <f t="shared" si="128"/>
        <v/>
      </c>
      <c r="J82" s="27"/>
      <c r="K82" s="94" t="str">
        <f t="shared" si="128"/>
        <v/>
      </c>
      <c r="L82" s="27"/>
      <c r="M82" s="94" t="str">
        <f t="shared" ref="M82" si="204">IF(M$55="Block All","Block",IF(M$55="Default","",IF(M$55="Monitor All","Monitor",IF(N82="Allow","Allow",IF(N82="Block","Block","")))))</f>
        <v/>
      </c>
      <c r="N82" s="27"/>
      <c r="O82" s="94" t="str">
        <f t="shared" ref="O82" si="205">IF(O$55="Block All","Block",IF(O$55="Default","",IF(O$55="Monitor All","Monitor",IF(P82="Allow","Allow",IF(P82="Block","Block","")))))</f>
        <v/>
      </c>
      <c r="P82" s="27"/>
      <c r="Q82" s="94" t="str">
        <f t="shared" ref="Q82" si="206">IF(Q$55="Block All","Block",IF(Q$55="Default","",IF(Q$55="Monitor All","Monitor",IF(R82="Allow","Allow",IF(R82="Block","Block","")))))</f>
        <v/>
      </c>
      <c r="R82" s="27"/>
    </row>
    <row r="83" spans="2:18" ht="22.5" customHeight="1" x14ac:dyDescent="0.25">
      <c r="B83" s="210" t="s">
        <v>65</v>
      </c>
      <c r="C83" s="210"/>
      <c r="D83" s="210"/>
      <c r="E83" s="210"/>
      <c r="F83" s="210"/>
      <c r="G83" s="25" t="str">
        <f t="shared" si="127"/>
        <v/>
      </c>
      <c r="H83" s="26"/>
      <c r="I83" s="94" t="str">
        <f t="shared" si="128"/>
        <v/>
      </c>
      <c r="J83" s="27"/>
      <c r="K83" s="94" t="str">
        <f t="shared" si="128"/>
        <v/>
      </c>
      <c r="L83" s="27"/>
      <c r="M83" s="94" t="str">
        <f t="shared" ref="M83" si="207">IF(M$55="Block All","Block",IF(M$55="Default","",IF(M$55="Monitor All","Monitor",IF(N83="Allow","Allow",IF(N83="Block","Block","")))))</f>
        <v/>
      </c>
      <c r="N83" s="27"/>
      <c r="O83" s="94" t="str">
        <f t="shared" ref="O83" si="208">IF(O$55="Block All","Block",IF(O$55="Default","",IF(O$55="Monitor All","Monitor",IF(P83="Allow","Allow",IF(P83="Block","Block","")))))</f>
        <v/>
      </c>
      <c r="P83" s="27"/>
      <c r="Q83" s="94" t="str">
        <f t="shared" ref="Q83" si="209">IF(Q$55="Block All","Block",IF(Q$55="Default","",IF(Q$55="Monitor All","Monitor",IF(R83="Allow","Allow",IF(R83="Block","Block","")))))</f>
        <v/>
      </c>
      <c r="R83" s="27"/>
    </row>
    <row r="84" spans="2:18" ht="22.5" customHeight="1" x14ac:dyDescent="0.25">
      <c r="B84" s="210" t="s">
        <v>61</v>
      </c>
      <c r="C84" s="210"/>
      <c r="D84" s="210"/>
      <c r="E84" s="210"/>
      <c r="F84" s="210"/>
      <c r="G84" s="25" t="str">
        <f t="shared" si="127"/>
        <v/>
      </c>
      <c r="H84" s="26"/>
      <c r="I84" s="94" t="str">
        <f t="shared" si="128"/>
        <v/>
      </c>
      <c r="J84" s="27"/>
      <c r="K84" s="94" t="str">
        <f t="shared" si="128"/>
        <v/>
      </c>
      <c r="L84" s="27"/>
      <c r="M84" s="94" t="str">
        <f t="shared" ref="M84" si="210">IF(M$55="Block All","Block",IF(M$55="Default","",IF(M$55="Monitor All","Monitor",IF(N84="Allow","Allow",IF(N84="Block","Block","")))))</f>
        <v/>
      </c>
      <c r="N84" s="27"/>
      <c r="O84" s="94" t="str">
        <f t="shared" ref="O84" si="211">IF(O$55="Block All","Block",IF(O$55="Default","",IF(O$55="Monitor All","Monitor",IF(P84="Allow","Allow",IF(P84="Block","Block","")))))</f>
        <v/>
      </c>
      <c r="P84" s="27"/>
      <c r="Q84" s="94" t="str">
        <f t="shared" ref="Q84" si="212">IF(Q$55="Block All","Block",IF(Q$55="Default","",IF(Q$55="Monitor All","Monitor",IF(R84="Allow","Allow",IF(R84="Block","Block","")))))</f>
        <v/>
      </c>
      <c r="R84" s="27"/>
    </row>
    <row r="85" spans="2:18" ht="22.5" customHeight="1" x14ac:dyDescent="0.25">
      <c r="B85" s="210" t="s">
        <v>66</v>
      </c>
      <c r="C85" s="210"/>
      <c r="D85" s="210"/>
      <c r="E85" s="210"/>
      <c r="F85" s="210"/>
      <c r="G85" s="25" t="str">
        <f t="shared" si="127"/>
        <v/>
      </c>
      <c r="H85" s="26"/>
      <c r="I85" s="94" t="str">
        <f t="shared" si="128"/>
        <v/>
      </c>
      <c r="J85" s="27"/>
      <c r="K85" s="94" t="str">
        <f t="shared" si="128"/>
        <v/>
      </c>
      <c r="L85" s="27"/>
      <c r="M85" s="94" t="str">
        <f t="shared" ref="M85" si="213">IF(M$55="Block All","Block",IF(M$55="Default","",IF(M$55="Monitor All","Monitor",IF(N85="Allow","Allow",IF(N85="Block","Block","")))))</f>
        <v/>
      </c>
      <c r="N85" s="27"/>
      <c r="O85" s="94" t="str">
        <f t="shared" ref="O85" si="214">IF(O$55="Block All","Block",IF(O$55="Default","",IF(O$55="Monitor All","Monitor",IF(P85="Allow","Allow",IF(P85="Block","Block","")))))</f>
        <v/>
      </c>
      <c r="P85" s="27"/>
      <c r="Q85" s="94" t="str">
        <f t="shared" ref="Q85" si="215">IF(Q$55="Block All","Block",IF(Q$55="Default","",IF(Q$55="Monitor All","Monitor",IF(R85="Allow","Allow",IF(R85="Block","Block","")))))</f>
        <v/>
      </c>
      <c r="R85" s="27"/>
    </row>
    <row r="86" spans="2:18" ht="22.5" customHeight="1" x14ac:dyDescent="0.25">
      <c r="B86" s="210" t="s">
        <v>67</v>
      </c>
      <c r="C86" s="210"/>
      <c r="D86" s="210"/>
      <c r="E86" s="210"/>
      <c r="F86" s="210"/>
      <c r="G86" s="25" t="str">
        <f t="shared" si="127"/>
        <v/>
      </c>
      <c r="H86" s="26"/>
      <c r="I86" s="94" t="str">
        <f t="shared" si="128"/>
        <v/>
      </c>
      <c r="J86" s="27"/>
      <c r="K86" s="94" t="str">
        <f t="shared" si="128"/>
        <v/>
      </c>
      <c r="L86" s="27"/>
      <c r="M86" s="94" t="str">
        <f t="shared" ref="M86" si="216">IF(M$55="Block All","Block",IF(M$55="Default","",IF(M$55="Monitor All","Monitor",IF(N86="Allow","Allow",IF(N86="Block","Block","")))))</f>
        <v/>
      </c>
      <c r="N86" s="27"/>
      <c r="O86" s="94" t="str">
        <f t="shared" ref="O86" si="217">IF(O$55="Block All","Block",IF(O$55="Default","",IF(O$55="Monitor All","Monitor",IF(P86="Allow","Allow",IF(P86="Block","Block","")))))</f>
        <v/>
      </c>
      <c r="P86" s="27"/>
      <c r="Q86" s="94" t="str">
        <f t="shared" ref="Q86" si="218">IF(Q$55="Block All","Block",IF(Q$55="Default","",IF(Q$55="Monitor All","Monitor",IF(R86="Allow","Allow",IF(R86="Block","Block","")))))</f>
        <v/>
      </c>
      <c r="R86" s="27"/>
    </row>
    <row r="87" spans="2:18" ht="22.5" customHeight="1" x14ac:dyDescent="0.25">
      <c r="B87" s="210" t="s">
        <v>68</v>
      </c>
      <c r="C87" s="210"/>
      <c r="D87" s="210"/>
      <c r="E87" s="210"/>
      <c r="F87" s="210"/>
      <c r="G87" s="25" t="str">
        <f t="shared" si="127"/>
        <v/>
      </c>
      <c r="H87" s="26"/>
      <c r="I87" s="94" t="str">
        <f t="shared" si="128"/>
        <v/>
      </c>
      <c r="J87" s="27"/>
      <c r="K87" s="94" t="str">
        <f t="shared" si="128"/>
        <v/>
      </c>
      <c r="L87" s="27"/>
      <c r="M87" s="94" t="str">
        <f t="shared" ref="M87" si="219">IF(M$55="Block All","Block",IF(M$55="Default","",IF(M$55="Monitor All","Monitor",IF(N87="Allow","Allow",IF(N87="Block","Block","")))))</f>
        <v/>
      </c>
      <c r="N87" s="27"/>
      <c r="O87" s="94" t="str">
        <f t="shared" ref="O87" si="220">IF(O$55="Block All","Block",IF(O$55="Default","",IF(O$55="Monitor All","Monitor",IF(P87="Allow","Allow",IF(P87="Block","Block","")))))</f>
        <v/>
      </c>
      <c r="P87" s="27"/>
      <c r="Q87" s="94" t="str">
        <f t="shared" ref="Q87" si="221">IF(Q$55="Block All","Block",IF(Q$55="Default","",IF(Q$55="Monitor All","Monitor",IF(R87="Allow","Allow",IF(R87="Block","Block","")))))</f>
        <v/>
      </c>
      <c r="R87" s="27"/>
    </row>
    <row r="88" spans="2:18" ht="22.5" customHeight="1" x14ac:dyDescent="0.25">
      <c r="B88" s="210" t="s">
        <v>73</v>
      </c>
      <c r="C88" s="210"/>
      <c r="D88" s="210"/>
      <c r="E88" s="210"/>
      <c r="F88" s="210"/>
      <c r="G88" s="25" t="str">
        <f t="shared" si="127"/>
        <v/>
      </c>
      <c r="H88" s="26"/>
      <c r="I88" s="94" t="str">
        <f t="shared" si="128"/>
        <v/>
      </c>
      <c r="J88" s="27"/>
      <c r="K88" s="94" t="str">
        <f t="shared" si="128"/>
        <v/>
      </c>
      <c r="L88" s="27"/>
      <c r="M88" s="94" t="str">
        <f t="shared" ref="M88" si="222">IF(M$55="Block All","Block",IF(M$55="Default","",IF(M$55="Monitor All","Monitor",IF(N88="Allow","Allow",IF(N88="Block","Block","")))))</f>
        <v/>
      </c>
      <c r="N88" s="27"/>
      <c r="O88" s="94" t="str">
        <f t="shared" ref="O88" si="223">IF(O$55="Block All","Block",IF(O$55="Default","",IF(O$55="Monitor All","Monitor",IF(P88="Allow","Allow",IF(P88="Block","Block","")))))</f>
        <v/>
      </c>
      <c r="P88" s="27"/>
      <c r="Q88" s="94" t="str">
        <f t="shared" ref="Q88" si="224">IF(Q$55="Block All","Block",IF(Q$55="Default","",IF(Q$55="Monitor All","Monitor",IF(R88="Allow","Allow",IF(R88="Block","Block","")))))</f>
        <v/>
      </c>
      <c r="R88" s="27"/>
    </row>
    <row r="89" spans="2:18" ht="22.5" customHeight="1" x14ac:dyDescent="0.25">
      <c r="B89" s="210" t="s">
        <v>53</v>
      </c>
      <c r="C89" s="210"/>
      <c r="D89" s="210"/>
      <c r="E89" s="210"/>
      <c r="F89" s="210"/>
      <c r="G89" s="25" t="str">
        <f t="shared" si="127"/>
        <v/>
      </c>
      <c r="H89" s="48"/>
      <c r="I89" s="94" t="str">
        <f t="shared" si="128"/>
        <v/>
      </c>
      <c r="J89" s="27"/>
      <c r="K89" s="94" t="str">
        <f t="shared" si="128"/>
        <v/>
      </c>
      <c r="L89" s="27"/>
      <c r="M89" s="94" t="str">
        <f t="shared" ref="M89" si="225">IF(M$55="Block All","Block",IF(M$55="Default","",IF(M$55="Monitor All","Monitor",IF(N89="Allow","Allow",IF(N89="Block","Block","")))))</f>
        <v/>
      </c>
      <c r="N89" s="27"/>
      <c r="O89" s="94" t="str">
        <f t="shared" ref="O89" si="226">IF(O$55="Block All","Block",IF(O$55="Default","",IF(O$55="Monitor All","Monitor",IF(P89="Allow","Allow",IF(P89="Block","Block","")))))</f>
        <v/>
      </c>
      <c r="P89" s="27"/>
      <c r="Q89" s="94" t="str">
        <f t="shared" ref="Q89" si="227">IF(Q$55="Block All","Block",IF(Q$55="Default","",IF(Q$55="Monitor All","Monitor",IF(R89="Allow","Allow",IF(R89="Block","Block","")))))</f>
        <v/>
      </c>
      <c r="R89" s="27"/>
    </row>
    <row r="90" spans="2:18" ht="22.5" customHeight="1" x14ac:dyDescent="0.25">
      <c r="B90" s="132" t="s">
        <v>450</v>
      </c>
      <c r="C90" s="132"/>
      <c r="D90" s="132"/>
      <c r="E90" s="132"/>
      <c r="F90" s="132"/>
      <c r="G90" s="218"/>
      <c r="H90" s="219"/>
      <c r="I90" s="222"/>
      <c r="J90" s="223"/>
      <c r="K90" s="222"/>
      <c r="L90" s="223"/>
      <c r="M90" s="222"/>
      <c r="N90" s="223"/>
      <c r="O90" s="222"/>
      <c r="P90" s="223"/>
      <c r="Q90" s="222"/>
      <c r="R90" s="223"/>
    </row>
    <row r="91" spans="2:18" ht="22.5" customHeight="1" x14ac:dyDescent="0.25">
      <c r="B91" s="132" t="s">
        <v>451</v>
      </c>
      <c r="C91" s="132"/>
      <c r="D91" s="132"/>
      <c r="E91" s="132"/>
      <c r="F91" s="132"/>
      <c r="G91" s="221"/>
      <c r="H91" s="221"/>
      <c r="I91" s="220"/>
      <c r="J91" s="220"/>
      <c r="K91" s="220"/>
      <c r="L91" s="220"/>
      <c r="M91" s="220"/>
      <c r="N91" s="220"/>
      <c r="O91" s="220"/>
      <c r="P91" s="220"/>
      <c r="Q91" s="220"/>
      <c r="R91" s="220"/>
    </row>
  </sheetData>
  <sheetProtection algorithmName="SHA-512" hashValue="urHT+dg4FPzo50o+ulw9D1szG1ekazKPSHbguLnYhXlnPv56+YjfY9b40RDN4XxEpygTYssY3ERjJRpTQH6bXw==" saltValue="U/4hZ0qLHCs2keHU+TgjAQ==" spinCount="100000" sheet="1" objects="1" scenarios="1"/>
  <mergeCells count="137">
    <mergeCell ref="O91:P91"/>
    <mergeCell ref="Q91:R91"/>
    <mergeCell ref="B91:F91"/>
    <mergeCell ref="G91:H91"/>
    <mergeCell ref="I91:J91"/>
    <mergeCell ref="K91:L91"/>
    <mergeCell ref="M91:N91"/>
    <mergeCell ref="I90:J90"/>
    <mergeCell ref="K90:L90"/>
    <mergeCell ref="M90:N90"/>
    <mergeCell ref="O90:P90"/>
    <mergeCell ref="Q90:R90"/>
    <mergeCell ref="M33:N33"/>
    <mergeCell ref="O33:P33"/>
    <mergeCell ref="Q33:R33"/>
    <mergeCell ref="I26:J26"/>
    <mergeCell ref="K26:L26"/>
    <mergeCell ref="M26:N26"/>
    <mergeCell ref="O26:P26"/>
    <mergeCell ref="Q26:R26"/>
    <mergeCell ref="I55:J55"/>
    <mergeCell ref="K55:L55"/>
    <mergeCell ref="M55:N55"/>
    <mergeCell ref="O55:P55"/>
    <mergeCell ref="Q55:R55"/>
    <mergeCell ref="I43:J43"/>
    <mergeCell ref="K43:L43"/>
    <mergeCell ref="M43:N43"/>
    <mergeCell ref="O43:P43"/>
    <mergeCell ref="Q43:R43"/>
    <mergeCell ref="B57:F57"/>
    <mergeCell ref="B58:F58"/>
    <mergeCell ref="B59:F59"/>
    <mergeCell ref="B60:F60"/>
    <mergeCell ref="B61:F61"/>
    <mergeCell ref="B52:F52"/>
    <mergeCell ref="B53:F53"/>
    <mergeCell ref="I33:J33"/>
    <mergeCell ref="K33:L33"/>
    <mergeCell ref="B56:F56"/>
    <mergeCell ref="B47:F47"/>
    <mergeCell ref="B48:F48"/>
    <mergeCell ref="B49:F49"/>
    <mergeCell ref="B50:F50"/>
    <mergeCell ref="B51:F51"/>
    <mergeCell ref="B42:F42"/>
    <mergeCell ref="B43:F43"/>
    <mergeCell ref="B44:F44"/>
    <mergeCell ref="B45:F45"/>
    <mergeCell ref="B46:F46"/>
    <mergeCell ref="B37:F37"/>
    <mergeCell ref="B38:F38"/>
    <mergeCell ref="B39:F39"/>
    <mergeCell ref="B40:F40"/>
    <mergeCell ref="B87:F87"/>
    <mergeCell ref="B88:F88"/>
    <mergeCell ref="B89:F89"/>
    <mergeCell ref="B90:F90"/>
    <mergeCell ref="B69:F69"/>
    <mergeCell ref="B70:F70"/>
    <mergeCell ref="B71:F71"/>
    <mergeCell ref="B62:F62"/>
    <mergeCell ref="B63:F63"/>
    <mergeCell ref="B64:F64"/>
    <mergeCell ref="B65:F65"/>
    <mergeCell ref="B66:F66"/>
    <mergeCell ref="G26:H26"/>
    <mergeCell ref="G33:H33"/>
    <mergeCell ref="G43:H43"/>
    <mergeCell ref="G55:H55"/>
    <mergeCell ref="G90:H90"/>
    <mergeCell ref="B82:F82"/>
    <mergeCell ref="B83:F83"/>
    <mergeCell ref="B84:F84"/>
    <mergeCell ref="B85:F85"/>
    <mergeCell ref="B86:F86"/>
    <mergeCell ref="B77:F77"/>
    <mergeCell ref="B78:F78"/>
    <mergeCell ref="B79:F79"/>
    <mergeCell ref="B80:F80"/>
    <mergeCell ref="B81:F81"/>
    <mergeCell ref="B72:F72"/>
    <mergeCell ref="B73:F73"/>
    <mergeCell ref="B74:F74"/>
    <mergeCell ref="B75:F75"/>
    <mergeCell ref="B76:F76"/>
    <mergeCell ref="B67:F67"/>
    <mergeCell ref="B68:F68"/>
    <mergeCell ref="B54:F54"/>
    <mergeCell ref="B55:F55"/>
    <mergeCell ref="B41:F41"/>
    <mergeCell ref="B32:F32"/>
    <mergeCell ref="B33:F33"/>
    <mergeCell ref="B34:F34"/>
    <mergeCell ref="B35:F35"/>
    <mergeCell ref="B36:F36"/>
    <mergeCell ref="B27:F27"/>
    <mergeCell ref="B28:F28"/>
    <mergeCell ref="B29:F29"/>
    <mergeCell ref="B30:F30"/>
    <mergeCell ref="B31:F31"/>
    <mergeCell ref="B22:F22"/>
    <mergeCell ref="B23:F23"/>
    <mergeCell ref="B24:F24"/>
    <mergeCell ref="B25:F25"/>
    <mergeCell ref="B26:F26"/>
    <mergeCell ref="B17:F17"/>
    <mergeCell ref="B18:F18"/>
    <mergeCell ref="B19:F19"/>
    <mergeCell ref="B20:F20"/>
    <mergeCell ref="B21:F21"/>
    <mergeCell ref="B12:F12"/>
    <mergeCell ref="B13:F13"/>
    <mergeCell ref="B14:F14"/>
    <mergeCell ref="B15:F15"/>
    <mergeCell ref="B16:F16"/>
    <mergeCell ref="B7:F7"/>
    <mergeCell ref="B8:F8"/>
    <mergeCell ref="B9:F9"/>
    <mergeCell ref="B10:F10"/>
    <mergeCell ref="B11:F11"/>
    <mergeCell ref="G10:H10"/>
    <mergeCell ref="I10:J10"/>
    <mergeCell ref="K10:L10"/>
    <mergeCell ref="M10:N10"/>
    <mergeCell ref="O10:P10"/>
    <mergeCell ref="Q10:R10"/>
    <mergeCell ref="B2:R4"/>
    <mergeCell ref="B6:F6"/>
    <mergeCell ref="I6:J6"/>
    <mergeCell ref="K6:L6"/>
    <mergeCell ref="M6:N6"/>
    <mergeCell ref="O6:P6"/>
    <mergeCell ref="Q6:R6"/>
    <mergeCell ref="B5:F5"/>
    <mergeCell ref="G5:H5"/>
    <mergeCell ref="G6:H6"/>
  </mergeCells>
  <conditionalFormatting sqref="G10:R10 G26:R26 G33:R33 G43:R43 G55:R55 G6:R6">
    <cfRule type="cellIs" dxfId="259" priority="5" operator="equal">
      <formula>"Bloquear Todo"</formula>
    </cfRule>
    <cfRule type="cellIs" dxfId="258" priority="6" operator="equal">
      <formula>"Permitir Todo"</formula>
    </cfRule>
  </conditionalFormatting>
  <conditionalFormatting sqref="G90:R90 G7:G9 G11:G25 G34:G42 G44:G54 G56:G89 G27:G32 I7:I9 K7:K9 M7:M9 O7:O9 Q7:Q9 I11:I25 K11:K25 M11:M25 O11:O25 Q11:Q25 I27:I32 K27:K32 M27:M32 O27:O32 Q27:Q32 I34:I42 K34:K42 M34:M42 O34:O42 Q34:Q42 I44:I54 K44:K54 M44:M54 O44:O54 Q44:Q54 I56:I89 K56:K89 M56:M89 O56:O89 Q56:Q89">
    <cfRule type="cellIs" dxfId="257" priority="1" operator="equal">
      <formula>"Allow"</formula>
    </cfRule>
    <cfRule type="cellIs" dxfId="256" priority="2" operator="equal">
      <formula>"Block"</formula>
    </cfRule>
    <cfRule type="cellIs" dxfId="255" priority="3" operator="equal">
      <formula>"Bloquear"</formula>
    </cfRule>
    <cfRule type="cellIs" dxfId="254" priority="4" operator="equal">
      <formula>"Permitir"</formula>
    </cfRule>
  </conditionalFormatting>
  <dataValidations count="9">
    <dataValidation type="list" errorStyle="warning" showInputMessage="1" showErrorMessage="1" sqref="G90:R90" xr:uid="{00000000-0002-0000-0900-000000000000}">
      <formula1>subcategoria</formula1>
    </dataValidation>
    <dataValidation type="list" errorStyle="warning" showInputMessage="1" showErrorMessage="1" sqref="H7:H9 J7:J9 L7:L9 N7:N9 P7:P9 R7:R9" xr:uid="{00000000-0002-0000-0900-000001000000}">
      <formula1>IF(G$6="Custom",subcategoria,"")</formula1>
    </dataValidation>
    <dataValidation type="list" errorStyle="warning" showInputMessage="1" showErrorMessage="1" sqref="H11:H25 J11:J25 L11:L25 N11:N25 P11:P25 R11:R25" xr:uid="{00000000-0002-0000-0900-000002000000}">
      <formula1>IF(G$10="Custom",subcategoria,"")</formula1>
    </dataValidation>
    <dataValidation type="list" errorStyle="warning" showInputMessage="1" showErrorMessage="1" sqref="H27:H32 J27:J32 L27:L32 N27:N32 P27:P32 R27:R32" xr:uid="{00000000-0002-0000-0900-000003000000}">
      <formula1>IF(G$26="Custom",subcategoria,"")</formula1>
    </dataValidation>
    <dataValidation type="list" errorStyle="warning" showInputMessage="1" showErrorMessage="1" sqref="H34:H42 J34:J42 L34:L42 N34:N42 P34:P42 R34:R42" xr:uid="{00000000-0002-0000-0900-000004000000}">
      <formula1>IF(G$33="Custom",subcategoria,"")</formula1>
    </dataValidation>
    <dataValidation type="list" errorStyle="warning" showInputMessage="1" showErrorMessage="1" sqref="H44:H54 J44:J54 L44:L54 N44:N54 P44:P54 R44:R54" xr:uid="{00000000-0002-0000-0900-000005000000}">
      <formula1>IF(G$43="Custom",subcategoria,"")</formula1>
    </dataValidation>
    <dataValidation type="list" errorStyle="warning" showInputMessage="1" showErrorMessage="1" sqref="H56:H89 J56:J89 L56:L89 N56:N89 P56:P89 R56:R89" xr:uid="{00000000-0002-0000-0900-000006000000}">
      <formula1>IF(G$55="Custom",subcategoria,"")</formula1>
    </dataValidation>
    <dataValidation allowBlank="1" showInputMessage="1" showErrorMessage="1" prompt="Seleccione un grupo de la lista" sqref="O5 I5 K5 M5 Q5" xr:uid="{00000000-0002-0000-0900-000007000000}"/>
    <dataValidation type="list" allowBlank="1" showInputMessage="1" showErrorMessage="1" sqref="G6:R6 G10:R10 G26:R26 G33:R33 G43:R43 G55:R55" xr:uid="{00000000-0002-0000-0900-000008000000}">
      <formula1>accion8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2095" r:id="rId4" name="Label24">
          <controlPr defaultSize="0" autoLine="0" r:id="rId5">
            <anchor moveWithCells="1">
              <from>
                <xdr:col>16</xdr:col>
                <xdr:colOff>657225</xdr:colOff>
                <xdr:row>90</xdr:row>
                <xdr:rowOff>57150</xdr:rowOff>
              </from>
              <to>
                <xdr:col>16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95" r:id="rId4" name="Label24"/>
      </mc:Fallback>
    </mc:AlternateContent>
    <mc:AlternateContent xmlns:mc="http://schemas.openxmlformats.org/markup-compatibility/2006">
      <mc:Choice Requires="x14">
        <control shapeId="2094" r:id="rId6" name="Label23">
          <controlPr defaultSize="0" autoLine="0" r:id="rId7">
            <anchor moveWithCells="1">
              <from>
                <xdr:col>16</xdr:col>
                <xdr:colOff>657225</xdr:colOff>
                <xdr:row>90</xdr:row>
                <xdr:rowOff>57150</xdr:rowOff>
              </from>
              <to>
                <xdr:col>16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94" r:id="rId6" name="Label23"/>
      </mc:Fallback>
    </mc:AlternateContent>
    <mc:AlternateContent xmlns:mc="http://schemas.openxmlformats.org/markup-compatibility/2006">
      <mc:Choice Requires="x14">
        <control shapeId="2093" r:id="rId8" name="Label22">
          <controlPr defaultSize="0" autoLine="0" r:id="rId5">
            <anchor moveWithCells="1">
              <from>
                <xdr:col>14</xdr:col>
                <xdr:colOff>647700</xdr:colOff>
                <xdr:row>90</xdr:row>
                <xdr:rowOff>57150</xdr:rowOff>
              </from>
              <to>
                <xdr:col>14</xdr:col>
                <xdr:colOff>914400</xdr:colOff>
                <xdr:row>90</xdr:row>
                <xdr:rowOff>228600</xdr:rowOff>
              </to>
            </anchor>
          </controlPr>
        </control>
      </mc:Choice>
      <mc:Fallback>
        <control shapeId="2093" r:id="rId8" name="Label22"/>
      </mc:Fallback>
    </mc:AlternateContent>
    <mc:AlternateContent xmlns:mc="http://schemas.openxmlformats.org/markup-compatibility/2006">
      <mc:Choice Requires="x14">
        <control shapeId="2092" r:id="rId9" name="Label21">
          <controlPr defaultSize="0" autoLine="0" r:id="rId7">
            <anchor moveWithCells="1">
              <from>
                <xdr:col>14</xdr:col>
                <xdr:colOff>647700</xdr:colOff>
                <xdr:row>90</xdr:row>
                <xdr:rowOff>57150</xdr:rowOff>
              </from>
              <to>
                <xdr:col>14</xdr:col>
                <xdr:colOff>914400</xdr:colOff>
                <xdr:row>90</xdr:row>
                <xdr:rowOff>228600</xdr:rowOff>
              </to>
            </anchor>
          </controlPr>
        </control>
      </mc:Choice>
      <mc:Fallback>
        <control shapeId="2092" r:id="rId9" name="Label21"/>
      </mc:Fallback>
    </mc:AlternateContent>
    <mc:AlternateContent xmlns:mc="http://schemas.openxmlformats.org/markup-compatibility/2006">
      <mc:Choice Requires="x14">
        <control shapeId="2091" r:id="rId10" name="Label20">
          <controlPr defaultSize="0" autoLine="0" r:id="rId5">
            <anchor moveWithCells="1">
              <from>
                <xdr:col>12</xdr:col>
                <xdr:colOff>666750</xdr:colOff>
                <xdr:row>90</xdr:row>
                <xdr:rowOff>57150</xdr:rowOff>
              </from>
              <to>
                <xdr:col>12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91" r:id="rId10" name="Label20"/>
      </mc:Fallback>
    </mc:AlternateContent>
    <mc:AlternateContent xmlns:mc="http://schemas.openxmlformats.org/markup-compatibility/2006">
      <mc:Choice Requires="x14">
        <control shapeId="2090" r:id="rId11" name="Label19">
          <controlPr defaultSize="0" autoLine="0" r:id="rId7">
            <anchor moveWithCells="1">
              <from>
                <xdr:col>12</xdr:col>
                <xdr:colOff>666750</xdr:colOff>
                <xdr:row>90</xdr:row>
                <xdr:rowOff>57150</xdr:rowOff>
              </from>
              <to>
                <xdr:col>12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90" r:id="rId11" name="Label19"/>
      </mc:Fallback>
    </mc:AlternateContent>
    <mc:AlternateContent xmlns:mc="http://schemas.openxmlformats.org/markup-compatibility/2006">
      <mc:Choice Requires="x14">
        <control shapeId="2089" r:id="rId12" name="Label18">
          <controlPr defaultSize="0" autoLine="0" r:id="rId5">
            <anchor moveWithCells="1">
              <from>
                <xdr:col>10</xdr:col>
                <xdr:colOff>685800</xdr:colOff>
                <xdr:row>90</xdr:row>
                <xdr:rowOff>57150</xdr:rowOff>
              </from>
              <to>
                <xdr:col>10</xdr:col>
                <xdr:colOff>952500</xdr:colOff>
                <xdr:row>90</xdr:row>
                <xdr:rowOff>228600</xdr:rowOff>
              </to>
            </anchor>
          </controlPr>
        </control>
      </mc:Choice>
      <mc:Fallback>
        <control shapeId="2089" r:id="rId12" name="Label18"/>
      </mc:Fallback>
    </mc:AlternateContent>
    <mc:AlternateContent xmlns:mc="http://schemas.openxmlformats.org/markup-compatibility/2006">
      <mc:Choice Requires="x14">
        <control shapeId="2088" r:id="rId13" name="Label17">
          <controlPr defaultSize="0" autoLine="0" r:id="rId7">
            <anchor moveWithCells="1">
              <from>
                <xdr:col>10</xdr:col>
                <xdr:colOff>685800</xdr:colOff>
                <xdr:row>90</xdr:row>
                <xdr:rowOff>57150</xdr:rowOff>
              </from>
              <to>
                <xdr:col>10</xdr:col>
                <xdr:colOff>952500</xdr:colOff>
                <xdr:row>90</xdr:row>
                <xdr:rowOff>228600</xdr:rowOff>
              </to>
            </anchor>
          </controlPr>
        </control>
      </mc:Choice>
      <mc:Fallback>
        <control shapeId="2088" r:id="rId13" name="Label17"/>
      </mc:Fallback>
    </mc:AlternateContent>
    <mc:AlternateContent xmlns:mc="http://schemas.openxmlformats.org/markup-compatibility/2006">
      <mc:Choice Requires="x14">
        <control shapeId="2087" r:id="rId14" name="Label16">
          <controlPr defaultSize="0" autoLine="0" r:id="rId5">
            <anchor moveWithCells="1">
              <from>
                <xdr:col>8</xdr:col>
                <xdr:colOff>666750</xdr:colOff>
                <xdr:row>90</xdr:row>
                <xdr:rowOff>57150</xdr:rowOff>
              </from>
              <to>
                <xdr:col>8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87" r:id="rId14" name="Label16"/>
      </mc:Fallback>
    </mc:AlternateContent>
    <mc:AlternateContent xmlns:mc="http://schemas.openxmlformats.org/markup-compatibility/2006">
      <mc:Choice Requires="x14">
        <control shapeId="2086" r:id="rId15" name="Label15">
          <controlPr defaultSize="0" autoLine="0" r:id="rId7">
            <anchor moveWithCells="1">
              <from>
                <xdr:col>8</xdr:col>
                <xdr:colOff>666750</xdr:colOff>
                <xdr:row>90</xdr:row>
                <xdr:rowOff>57150</xdr:rowOff>
              </from>
              <to>
                <xdr:col>8</xdr:col>
                <xdr:colOff>933450</xdr:colOff>
                <xdr:row>90</xdr:row>
                <xdr:rowOff>228600</xdr:rowOff>
              </to>
            </anchor>
          </controlPr>
        </control>
      </mc:Choice>
      <mc:Fallback>
        <control shapeId="2086" r:id="rId15" name="Label15"/>
      </mc:Fallback>
    </mc:AlternateContent>
    <mc:AlternateContent xmlns:mc="http://schemas.openxmlformats.org/markup-compatibility/2006">
      <mc:Choice Requires="x14">
        <control shapeId="2084" r:id="rId16" name="Label13">
          <controlPr defaultSize="0" autoLine="0" r:id="rId7">
            <anchor moveWithCells="1">
              <from>
                <xdr:col>6</xdr:col>
                <xdr:colOff>657225</xdr:colOff>
                <xdr:row>90</xdr:row>
                <xdr:rowOff>57150</xdr:rowOff>
              </from>
              <to>
                <xdr:col>6</xdr:col>
                <xdr:colOff>923925</xdr:colOff>
                <xdr:row>90</xdr:row>
                <xdr:rowOff>228600</xdr:rowOff>
              </to>
            </anchor>
          </controlPr>
        </control>
      </mc:Choice>
      <mc:Fallback>
        <control shapeId="2084" r:id="rId16" name="Label13"/>
      </mc:Fallback>
    </mc:AlternateContent>
    <mc:AlternateContent xmlns:mc="http://schemas.openxmlformats.org/markup-compatibility/2006">
      <mc:Choice Requires="x14">
        <control shapeId="2060" r:id="rId17" name="Label12">
          <controlPr defaultSize="0" autoLine="0" r:id="rId18">
            <anchor moveWithCells="1">
              <from>
                <xdr:col>5</xdr:col>
                <xdr:colOff>342900</xdr:colOff>
                <xdr:row>54</xdr:row>
                <xdr:rowOff>66675</xdr:rowOff>
              </from>
              <to>
                <xdr:col>5</xdr:col>
                <xdr:colOff>485775</xdr:colOff>
                <xdr:row>54</xdr:row>
                <xdr:rowOff>209550</xdr:rowOff>
              </to>
            </anchor>
          </controlPr>
        </control>
      </mc:Choice>
      <mc:Fallback>
        <control shapeId="2060" r:id="rId17" name="Label12"/>
      </mc:Fallback>
    </mc:AlternateContent>
    <mc:AlternateContent xmlns:mc="http://schemas.openxmlformats.org/markup-compatibility/2006">
      <mc:Choice Requires="x14">
        <control shapeId="2059" r:id="rId19" name="Label11">
          <controlPr defaultSize="0" autoLine="0" r:id="rId20">
            <anchor moveWithCells="1">
              <from>
                <xdr:col>5</xdr:col>
                <xdr:colOff>342900</xdr:colOff>
                <xdr:row>54</xdr:row>
                <xdr:rowOff>66675</xdr:rowOff>
              </from>
              <to>
                <xdr:col>5</xdr:col>
                <xdr:colOff>485775</xdr:colOff>
                <xdr:row>54</xdr:row>
                <xdr:rowOff>209550</xdr:rowOff>
              </to>
            </anchor>
          </controlPr>
        </control>
      </mc:Choice>
      <mc:Fallback>
        <control shapeId="2059" r:id="rId19" name="Label11"/>
      </mc:Fallback>
    </mc:AlternateContent>
    <mc:AlternateContent xmlns:mc="http://schemas.openxmlformats.org/markup-compatibility/2006">
      <mc:Choice Requires="x14">
        <control shapeId="2058" r:id="rId21" name="Label10">
          <controlPr defaultSize="0" autoLine="0" r:id="rId18">
            <anchor moveWithCells="1">
              <from>
                <xdr:col>5</xdr:col>
                <xdr:colOff>342900</xdr:colOff>
                <xdr:row>42</xdr:row>
                <xdr:rowOff>66675</xdr:rowOff>
              </from>
              <to>
                <xdr:col>5</xdr:col>
                <xdr:colOff>485775</xdr:colOff>
                <xdr:row>42</xdr:row>
                <xdr:rowOff>209550</xdr:rowOff>
              </to>
            </anchor>
          </controlPr>
        </control>
      </mc:Choice>
      <mc:Fallback>
        <control shapeId="2058" r:id="rId21" name="Label10"/>
      </mc:Fallback>
    </mc:AlternateContent>
    <mc:AlternateContent xmlns:mc="http://schemas.openxmlformats.org/markup-compatibility/2006">
      <mc:Choice Requires="x14">
        <control shapeId="2057" r:id="rId22" name="Label9">
          <controlPr defaultSize="0" autoLine="0" r:id="rId20">
            <anchor moveWithCells="1">
              <from>
                <xdr:col>5</xdr:col>
                <xdr:colOff>342900</xdr:colOff>
                <xdr:row>42</xdr:row>
                <xdr:rowOff>66675</xdr:rowOff>
              </from>
              <to>
                <xdr:col>5</xdr:col>
                <xdr:colOff>485775</xdr:colOff>
                <xdr:row>42</xdr:row>
                <xdr:rowOff>209550</xdr:rowOff>
              </to>
            </anchor>
          </controlPr>
        </control>
      </mc:Choice>
      <mc:Fallback>
        <control shapeId="2057" r:id="rId22" name="Label9"/>
      </mc:Fallback>
    </mc:AlternateContent>
    <mc:AlternateContent xmlns:mc="http://schemas.openxmlformats.org/markup-compatibility/2006">
      <mc:Choice Requires="x14">
        <control shapeId="2056" r:id="rId23" name="Label8">
          <controlPr defaultSize="0" autoLine="0" r:id="rId18">
            <anchor moveWithCells="1">
              <from>
                <xdr:col>5</xdr:col>
                <xdr:colOff>342900</xdr:colOff>
                <xdr:row>32</xdr:row>
                <xdr:rowOff>66675</xdr:rowOff>
              </from>
              <to>
                <xdr:col>5</xdr:col>
                <xdr:colOff>485775</xdr:colOff>
                <xdr:row>32</xdr:row>
                <xdr:rowOff>209550</xdr:rowOff>
              </to>
            </anchor>
          </controlPr>
        </control>
      </mc:Choice>
      <mc:Fallback>
        <control shapeId="2056" r:id="rId23" name="Label8"/>
      </mc:Fallback>
    </mc:AlternateContent>
    <mc:AlternateContent xmlns:mc="http://schemas.openxmlformats.org/markup-compatibility/2006">
      <mc:Choice Requires="x14">
        <control shapeId="2055" r:id="rId24" name="Label7">
          <controlPr defaultSize="0" autoLine="0" r:id="rId20">
            <anchor moveWithCells="1">
              <from>
                <xdr:col>5</xdr:col>
                <xdr:colOff>342900</xdr:colOff>
                <xdr:row>32</xdr:row>
                <xdr:rowOff>66675</xdr:rowOff>
              </from>
              <to>
                <xdr:col>5</xdr:col>
                <xdr:colOff>485775</xdr:colOff>
                <xdr:row>32</xdr:row>
                <xdr:rowOff>209550</xdr:rowOff>
              </to>
            </anchor>
          </controlPr>
        </control>
      </mc:Choice>
      <mc:Fallback>
        <control shapeId="2055" r:id="rId24" name="Label7"/>
      </mc:Fallback>
    </mc:AlternateContent>
    <mc:AlternateContent xmlns:mc="http://schemas.openxmlformats.org/markup-compatibility/2006">
      <mc:Choice Requires="x14">
        <control shapeId="2054" r:id="rId25" name="Label6">
          <controlPr defaultSize="0" autoLine="0" r:id="rId18">
            <anchor moveWithCells="1">
              <from>
                <xdr:col>5</xdr:col>
                <xdr:colOff>342900</xdr:colOff>
                <xdr:row>25</xdr:row>
                <xdr:rowOff>66675</xdr:rowOff>
              </from>
              <to>
                <xdr:col>5</xdr:col>
                <xdr:colOff>485775</xdr:colOff>
                <xdr:row>25</xdr:row>
                <xdr:rowOff>209550</xdr:rowOff>
              </to>
            </anchor>
          </controlPr>
        </control>
      </mc:Choice>
      <mc:Fallback>
        <control shapeId="2054" r:id="rId25" name="Label6"/>
      </mc:Fallback>
    </mc:AlternateContent>
    <mc:AlternateContent xmlns:mc="http://schemas.openxmlformats.org/markup-compatibility/2006">
      <mc:Choice Requires="x14">
        <control shapeId="2053" r:id="rId26" name="Label5">
          <controlPr defaultSize="0" autoLine="0" r:id="rId20">
            <anchor moveWithCells="1">
              <from>
                <xdr:col>5</xdr:col>
                <xdr:colOff>342900</xdr:colOff>
                <xdr:row>25</xdr:row>
                <xdr:rowOff>66675</xdr:rowOff>
              </from>
              <to>
                <xdr:col>5</xdr:col>
                <xdr:colOff>485775</xdr:colOff>
                <xdr:row>25</xdr:row>
                <xdr:rowOff>209550</xdr:rowOff>
              </to>
            </anchor>
          </controlPr>
        </control>
      </mc:Choice>
      <mc:Fallback>
        <control shapeId="2053" r:id="rId26" name="Label5"/>
      </mc:Fallback>
    </mc:AlternateContent>
    <mc:AlternateContent xmlns:mc="http://schemas.openxmlformats.org/markup-compatibility/2006">
      <mc:Choice Requires="x14">
        <control shapeId="2052" r:id="rId27" name="Label4">
          <controlPr defaultSize="0" autoLine="0" r:id="rId18">
            <anchor moveWithCells="1">
              <from>
                <xdr:col>5</xdr:col>
                <xdr:colOff>342900</xdr:colOff>
                <xdr:row>9</xdr:row>
                <xdr:rowOff>76200</xdr:rowOff>
              </from>
              <to>
                <xdr:col>5</xdr:col>
                <xdr:colOff>485775</xdr:colOff>
                <xdr:row>9</xdr:row>
                <xdr:rowOff>219075</xdr:rowOff>
              </to>
            </anchor>
          </controlPr>
        </control>
      </mc:Choice>
      <mc:Fallback>
        <control shapeId="2052" r:id="rId27" name="Label4"/>
      </mc:Fallback>
    </mc:AlternateContent>
    <mc:AlternateContent xmlns:mc="http://schemas.openxmlformats.org/markup-compatibility/2006">
      <mc:Choice Requires="x14">
        <control shapeId="2051" r:id="rId28" name="Label3">
          <controlPr defaultSize="0" autoLine="0" r:id="rId20">
            <anchor moveWithCells="1">
              <from>
                <xdr:col>5</xdr:col>
                <xdr:colOff>342900</xdr:colOff>
                <xdr:row>9</xdr:row>
                <xdr:rowOff>76200</xdr:rowOff>
              </from>
              <to>
                <xdr:col>5</xdr:col>
                <xdr:colOff>485775</xdr:colOff>
                <xdr:row>9</xdr:row>
                <xdr:rowOff>219075</xdr:rowOff>
              </to>
            </anchor>
          </controlPr>
        </control>
      </mc:Choice>
      <mc:Fallback>
        <control shapeId="2051" r:id="rId28" name="Label3"/>
      </mc:Fallback>
    </mc:AlternateContent>
    <mc:AlternateContent xmlns:mc="http://schemas.openxmlformats.org/markup-compatibility/2006">
      <mc:Choice Requires="x14">
        <control shapeId="2050" r:id="rId29" name="Label2">
          <controlPr defaultSize="0" autoLine="0" r:id="rId18">
            <anchor moveWithCells="1">
              <from>
                <xdr:col>5</xdr:col>
                <xdr:colOff>342900</xdr:colOff>
                <xdr:row>5</xdr:row>
                <xdr:rowOff>57150</xdr:rowOff>
              </from>
              <to>
                <xdr:col>5</xdr:col>
                <xdr:colOff>485775</xdr:colOff>
                <xdr:row>5</xdr:row>
                <xdr:rowOff>200025</xdr:rowOff>
              </to>
            </anchor>
          </controlPr>
        </control>
      </mc:Choice>
      <mc:Fallback>
        <control shapeId="2050" r:id="rId29" name="Label2"/>
      </mc:Fallback>
    </mc:AlternateContent>
    <mc:AlternateContent xmlns:mc="http://schemas.openxmlformats.org/markup-compatibility/2006">
      <mc:Choice Requires="x14">
        <control shapeId="2049" r:id="rId30" name="Label1">
          <controlPr defaultSize="0" autoLine="0" r:id="rId20">
            <anchor moveWithCells="1">
              <from>
                <xdr:col>5</xdr:col>
                <xdr:colOff>342900</xdr:colOff>
                <xdr:row>5</xdr:row>
                <xdr:rowOff>57150</xdr:rowOff>
              </from>
              <to>
                <xdr:col>5</xdr:col>
                <xdr:colOff>485775</xdr:colOff>
                <xdr:row>5</xdr:row>
                <xdr:rowOff>200025</xdr:rowOff>
              </to>
            </anchor>
          </controlPr>
        </control>
      </mc:Choice>
      <mc:Fallback>
        <control shapeId="2049" r:id="rId30" name="Label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e un grupo de la lista" xr:uid="{00000000-0002-0000-0900-000009000000}">
          <x14:formula1>
            <xm:f>OFFSET('Grupos IP'!$B$5:$D$5,1,0,COUNTA('Grupos IP'!$B$6:$D$24),1)</xm:f>
          </x14:formula1>
          <xm:sqref>P5 J5 L5 N5 R5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/>
  <dimension ref="B1:P32"/>
  <sheetViews>
    <sheetView workbookViewId="0">
      <selection activeCell="O3" sqref="O3"/>
    </sheetView>
  </sheetViews>
  <sheetFormatPr defaultColWidth="8.5703125" defaultRowHeight="22.5" customHeight="1" x14ac:dyDescent="0.25"/>
  <cols>
    <col min="1" max="1" width="5.140625" style="1" customWidth="1"/>
    <col min="2" max="6" width="10" style="1" customWidth="1"/>
    <col min="7" max="7" width="14.28515625" style="1" customWidth="1"/>
    <col min="8" max="8" width="11.42578125" style="1" customWidth="1"/>
    <col min="9" max="9" width="20" style="1" customWidth="1"/>
    <col min="10" max="10" width="5.7109375" style="1" customWidth="1"/>
    <col min="11" max="11" width="14.28515625" style="1" customWidth="1"/>
    <col min="12" max="12" width="11.42578125" style="1" customWidth="1"/>
    <col min="13" max="13" width="20" style="1" customWidth="1"/>
    <col min="14" max="14" width="5.7109375" style="1" customWidth="1"/>
    <col min="15" max="15" width="26.5703125" style="1" customWidth="1"/>
    <col min="16" max="16384" width="8.5703125" style="1"/>
  </cols>
  <sheetData>
    <row r="1" spans="2:16" ht="4.5" customHeight="1" x14ac:dyDescent="0.25"/>
    <row r="2" spans="2:16" ht="22.5" customHeight="1" x14ac:dyDescent="0.25">
      <c r="B2" s="123" t="s">
        <v>127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49"/>
      <c r="P2" s="49"/>
    </row>
    <row r="3" spans="2:16" ht="22.5" customHeight="1" x14ac:dyDescent="0.25"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2:16" ht="22.5" customHeight="1" x14ac:dyDescent="0.25"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2:16" s="49" customFormat="1" ht="37.5" customHeight="1" x14ac:dyDescent="0.25">
      <c r="B5" s="225" t="s">
        <v>453</v>
      </c>
      <c r="C5" s="226"/>
      <c r="D5" s="226"/>
      <c r="E5" s="226"/>
      <c r="F5" s="226"/>
      <c r="G5" s="226" t="s">
        <v>227</v>
      </c>
      <c r="H5" s="226"/>
      <c r="I5" s="226"/>
      <c r="J5" s="226"/>
      <c r="K5" s="226" t="s">
        <v>491</v>
      </c>
      <c r="L5" s="226"/>
      <c r="M5" s="226"/>
      <c r="N5" s="227"/>
      <c r="O5" s="1"/>
      <c r="P5" s="1"/>
    </row>
    <row r="6" spans="2:16" ht="22.5" customHeight="1" x14ac:dyDescent="0.25">
      <c r="B6" s="224" t="s">
        <v>495</v>
      </c>
      <c r="C6" s="224"/>
      <c r="D6" s="224"/>
      <c r="E6" s="224"/>
      <c r="F6" s="224"/>
      <c r="G6" s="51"/>
      <c r="H6" s="51"/>
      <c r="I6" s="51"/>
      <c r="J6" s="51"/>
      <c r="K6" s="51"/>
      <c r="L6" s="51"/>
      <c r="M6" s="51"/>
      <c r="N6" s="51"/>
    </row>
    <row r="7" spans="2:16" ht="22.5" customHeight="1" x14ac:dyDescent="0.25">
      <c r="B7" s="210" t="s">
        <v>492</v>
      </c>
      <c r="C7" s="210"/>
      <c r="D7" s="210"/>
      <c r="E7" s="210"/>
      <c r="F7" s="210"/>
      <c r="G7" s="238"/>
      <c r="H7" s="238"/>
      <c r="I7" s="238"/>
      <c r="J7" s="238"/>
      <c r="K7" s="238"/>
      <c r="L7" s="238"/>
      <c r="M7" s="238"/>
      <c r="N7" s="238"/>
    </row>
    <row r="8" spans="2:16" ht="22.5" customHeight="1" x14ac:dyDescent="0.25">
      <c r="B8" s="210" t="str">
        <f>IF(G7="IP Address", "IP Address",IF(G7="Dynamic DNS", "Dynamic DNS",""))</f>
        <v/>
      </c>
      <c r="C8" s="210"/>
      <c r="D8" s="210"/>
      <c r="E8" s="210"/>
      <c r="F8" s="210"/>
      <c r="G8" s="229"/>
      <c r="H8" s="230"/>
      <c r="I8" s="230"/>
      <c r="J8" s="230"/>
      <c r="K8" s="230"/>
      <c r="L8" s="230"/>
      <c r="M8" s="230"/>
      <c r="N8" s="231"/>
    </row>
    <row r="9" spans="2:16" ht="22.5" customHeight="1" x14ac:dyDescent="0.25">
      <c r="B9" s="210" t="s">
        <v>493</v>
      </c>
      <c r="C9" s="210"/>
      <c r="D9" s="210"/>
      <c r="E9" s="210"/>
      <c r="F9" s="210"/>
      <c r="G9" s="122"/>
      <c r="H9" s="120"/>
      <c r="I9" s="120"/>
      <c r="J9" s="120"/>
      <c r="K9" s="120"/>
      <c r="L9" s="120"/>
      <c r="M9" s="120"/>
      <c r="N9" s="121"/>
    </row>
    <row r="10" spans="2:16" ht="22.5" customHeight="1" x14ac:dyDescent="0.25">
      <c r="B10" s="224" t="s">
        <v>455</v>
      </c>
      <c r="C10" s="224"/>
      <c r="D10" s="224"/>
      <c r="E10" s="224"/>
      <c r="F10" s="224"/>
      <c r="G10" s="52"/>
      <c r="H10" s="52"/>
      <c r="I10" s="52"/>
      <c r="J10" s="52"/>
      <c r="K10" s="52"/>
      <c r="L10" s="52"/>
      <c r="M10" s="52"/>
      <c r="N10" s="52"/>
    </row>
    <row r="11" spans="2:16" ht="22.5" customHeight="1" x14ac:dyDescent="0.25">
      <c r="B11" s="210" t="s">
        <v>457</v>
      </c>
      <c r="C11" s="210"/>
      <c r="D11" s="210"/>
      <c r="E11" s="210"/>
      <c r="F11" s="210"/>
      <c r="G11" s="122" t="s">
        <v>237</v>
      </c>
      <c r="H11" s="122"/>
      <c r="I11" s="122"/>
      <c r="J11" s="122"/>
      <c r="K11" s="122"/>
      <c r="L11" s="122"/>
      <c r="M11" s="122"/>
      <c r="N11" s="122"/>
    </row>
    <row r="12" spans="2:16" ht="22.5" customHeight="1" x14ac:dyDescent="0.25">
      <c r="B12" s="210" t="str">
        <f>IF(G11="Pre-Shared Key", "Pre-Shared Key",IF(G11="Certificado", "Adjuntar certificado en Ticket",""))</f>
        <v>Pre-Shared Key</v>
      </c>
      <c r="C12" s="210"/>
      <c r="D12" s="210"/>
      <c r="E12" s="210"/>
      <c r="F12" s="210"/>
      <c r="G12" s="239" t="str">
        <f ca="1">CHAR(RANDBETWEEN(48,90))&amp;CHAR(RANDBETWEEN(57,91))&amp;CHAR(RANDBETWEEN(54,71))&amp;CHAR(RANDBETWEEN(97,122))&amp;RANDBETWEEN(33,43)&amp;CHAR(RANDBETWEEN(97,122))&amp;CHAR(RANDBETWEEN(49,57))&amp;CHAR(RANDBETWEEN(33,43))</f>
        <v>GTAw36y5!</v>
      </c>
      <c r="H12" s="239"/>
      <c r="I12" s="239"/>
      <c r="J12" s="239"/>
      <c r="K12" s="239"/>
      <c r="L12" s="239"/>
      <c r="M12" s="239"/>
      <c r="N12" s="239"/>
    </row>
    <row r="13" spans="2:16" ht="22.5" customHeight="1" x14ac:dyDescent="0.25">
      <c r="B13" s="210" t="s">
        <v>496</v>
      </c>
      <c r="C13" s="210"/>
      <c r="D13" s="210"/>
      <c r="E13" s="210"/>
      <c r="F13" s="210"/>
      <c r="G13" s="240"/>
      <c r="H13" s="240"/>
      <c r="I13" s="240"/>
      <c r="J13" s="240"/>
      <c r="K13" s="240"/>
      <c r="L13" s="240"/>
      <c r="M13" s="240"/>
      <c r="N13" s="241"/>
    </row>
    <row r="14" spans="2:16" ht="22.5" customHeight="1" x14ac:dyDescent="0.25">
      <c r="B14" s="210" t="s">
        <v>497</v>
      </c>
      <c r="C14" s="210"/>
      <c r="D14" s="210"/>
      <c r="E14" s="210"/>
      <c r="F14" s="210"/>
      <c r="G14" s="250"/>
      <c r="H14" s="250"/>
      <c r="I14" s="250"/>
      <c r="J14" s="250"/>
      <c r="K14" s="250"/>
      <c r="L14" s="250"/>
      <c r="M14" s="250"/>
      <c r="N14" s="250"/>
    </row>
    <row r="15" spans="2:16" ht="22.5" hidden="1" customHeight="1" x14ac:dyDescent="0.25">
      <c r="B15" s="210" t="s">
        <v>287</v>
      </c>
      <c r="C15" s="210"/>
      <c r="D15" s="210"/>
      <c r="E15" s="210"/>
      <c r="F15" s="210"/>
      <c r="G15" s="250"/>
      <c r="H15" s="250"/>
      <c r="I15" s="250"/>
      <c r="J15" s="250"/>
      <c r="K15" s="250"/>
      <c r="L15" s="250"/>
      <c r="M15" s="250"/>
      <c r="N15" s="250"/>
    </row>
    <row r="16" spans="2:16" ht="22.5" customHeight="1" x14ac:dyDescent="0.25">
      <c r="B16" s="224" t="s">
        <v>498</v>
      </c>
      <c r="C16" s="224"/>
      <c r="D16" s="224"/>
      <c r="E16" s="224"/>
      <c r="F16" s="224"/>
      <c r="G16" s="52"/>
      <c r="H16" s="52"/>
      <c r="I16" s="52"/>
      <c r="J16" s="52"/>
      <c r="K16" s="52"/>
      <c r="L16" s="52"/>
      <c r="M16" s="52"/>
      <c r="N16" s="52"/>
    </row>
    <row r="17" spans="2:16" ht="22.5" customHeight="1" x14ac:dyDescent="0.25">
      <c r="B17" s="210" t="s">
        <v>499</v>
      </c>
      <c r="C17" s="210"/>
      <c r="D17" s="210"/>
      <c r="E17" s="210"/>
      <c r="F17" s="210"/>
      <c r="G17" s="232"/>
      <c r="H17" s="232"/>
      <c r="I17" s="232"/>
      <c r="J17" s="232"/>
      <c r="K17" s="232"/>
      <c r="L17" s="232"/>
      <c r="M17" s="232"/>
      <c r="N17" s="232"/>
    </row>
    <row r="18" spans="2:16" ht="22.5" customHeight="1" x14ac:dyDescent="0.25">
      <c r="B18" s="210" t="s">
        <v>500</v>
      </c>
      <c r="C18" s="210"/>
      <c r="D18" s="210"/>
      <c r="E18" s="210"/>
      <c r="F18" s="210"/>
      <c r="G18" s="232" t="s">
        <v>249</v>
      </c>
      <c r="H18" s="232"/>
      <c r="I18" s="232"/>
      <c r="J18" s="232"/>
      <c r="K18" s="211" t="str">
        <f>IF(G18=0,"",G18)</f>
        <v>Seguro</v>
      </c>
      <c r="L18" s="233"/>
      <c r="M18" s="233"/>
      <c r="N18" s="233"/>
    </row>
    <row r="19" spans="2:16" ht="22.5" customHeight="1" x14ac:dyDescent="0.25">
      <c r="B19" s="210" t="s">
        <v>501</v>
      </c>
      <c r="C19" s="210"/>
      <c r="D19" s="210"/>
      <c r="E19" s="210"/>
      <c r="F19" s="210"/>
      <c r="G19" s="234" t="s">
        <v>502</v>
      </c>
      <c r="H19" s="234"/>
      <c r="I19" s="234" t="s">
        <v>455</v>
      </c>
      <c r="J19" s="234"/>
      <c r="K19" s="234" t="s">
        <v>502</v>
      </c>
      <c r="L19" s="234"/>
      <c r="M19" s="234" t="s">
        <v>455</v>
      </c>
      <c r="N19" s="234"/>
    </row>
    <row r="20" spans="2:16" ht="22.5" customHeight="1" x14ac:dyDescent="0.25">
      <c r="B20" s="210" t="s">
        <v>240</v>
      </c>
      <c r="C20" s="210"/>
      <c r="D20" s="210"/>
      <c r="E20" s="210"/>
      <c r="F20" s="210"/>
      <c r="G20" s="122"/>
      <c r="H20" s="120"/>
      <c r="I20" s="120"/>
      <c r="J20" s="120"/>
      <c r="K20" s="228" t="str">
        <f>IF(G20=0,"",G20)</f>
        <v/>
      </c>
      <c r="L20" s="228"/>
      <c r="M20" s="228" t="str">
        <f>IF(I20=0,"",I20)</f>
        <v/>
      </c>
      <c r="N20" s="211"/>
    </row>
    <row r="21" spans="2:16" ht="22.5" hidden="1" customHeight="1" x14ac:dyDescent="0.25">
      <c r="B21" s="210" t="s">
        <v>241</v>
      </c>
      <c r="C21" s="210"/>
      <c r="D21" s="210"/>
      <c r="E21" s="210"/>
      <c r="F21" s="210"/>
      <c r="G21" s="122"/>
      <c r="H21" s="120"/>
      <c r="I21" s="120"/>
      <c r="J21" s="120"/>
      <c r="K21" s="228" t="str">
        <f t="shared" ref="K21:K22" si="0">IF(G21=0,"",G21)</f>
        <v/>
      </c>
      <c r="L21" s="228"/>
      <c r="M21" s="228" t="str">
        <f t="shared" ref="M21:M22" si="1">IF(I21=0,"",I21)</f>
        <v/>
      </c>
      <c r="N21" s="211"/>
    </row>
    <row r="22" spans="2:16" ht="22.5" hidden="1" customHeight="1" x14ac:dyDescent="0.25">
      <c r="B22" s="210" t="s">
        <v>242</v>
      </c>
      <c r="C22" s="210"/>
      <c r="D22" s="210"/>
      <c r="E22" s="210"/>
      <c r="F22" s="210"/>
      <c r="G22" s="122"/>
      <c r="H22" s="120"/>
      <c r="I22" s="120"/>
      <c r="J22" s="120"/>
      <c r="K22" s="228" t="str">
        <f t="shared" si="0"/>
        <v/>
      </c>
      <c r="L22" s="228"/>
      <c r="M22" s="228" t="str">
        <f t="shared" si="1"/>
        <v/>
      </c>
      <c r="N22" s="211"/>
    </row>
    <row r="23" spans="2:16" ht="22.5" customHeight="1" x14ac:dyDescent="0.25">
      <c r="B23" s="210" t="s">
        <v>228</v>
      </c>
      <c r="C23" s="210"/>
      <c r="D23" s="210"/>
      <c r="E23" s="210"/>
      <c r="F23" s="210"/>
      <c r="G23" s="229"/>
      <c r="H23" s="230"/>
      <c r="I23" s="230"/>
      <c r="J23" s="230"/>
      <c r="K23" s="230"/>
      <c r="L23" s="230"/>
      <c r="M23" s="230"/>
      <c r="N23" s="231"/>
      <c r="O23" s="50" t="s">
        <v>506</v>
      </c>
      <c r="P23" s="54" t="s">
        <v>278</v>
      </c>
    </row>
    <row r="24" spans="2:16" ht="22.5" customHeight="1" x14ac:dyDescent="0.25">
      <c r="B24" s="210" t="s">
        <v>229</v>
      </c>
      <c r="C24" s="210"/>
      <c r="D24" s="210"/>
      <c r="E24" s="210"/>
      <c r="F24" s="210"/>
      <c r="G24" s="242"/>
      <c r="H24" s="243"/>
      <c r="I24" s="243"/>
      <c r="J24" s="243"/>
      <c r="K24" s="242"/>
      <c r="L24" s="243"/>
      <c r="M24" s="243"/>
      <c r="N24" s="243"/>
    </row>
    <row r="25" spans="2:16" ht="22.5" customHeight="1" x14ac:dyDescent="0.25">
      <c r="B25" s="224" t="s">
        <v>503</v>
      </c>
      <c r="C25" s="224"/>
      <c r="D25" s="224"/>
      <c r="E25" s="224"/>
      <c r="F25" s="224"/>
      <c r="G25" s="52"/>
      <c r="H25" s="52"/>
      <c r="I25" s="52"/>
      <c r="J25" s="52"/>
      <c r="K25" s="52"/>
      <c r="L25" s="52"/>
      <c r="M25" s="52"/>
      <c r="N25" s="52"/>
    </row>
    <row r="26" spans="2:16" ht="22.5" customHeight="1" x14ac:dyDescent="0.25">
      <c r="B26" s="210" t="s">
        <v>504</v>
      </c>
      <c r="C26" s="210"/>
      <c r="D26" s="210"/>
      <c r="E26" s="210"/>
      <c r="F26" s="210"/>
      <c r="G26" s="244"/>
      <c r="H26" s="245"/>
      <c r="I26" s="245"/>
      <c r="J26" s="245"/>
      <c r="K26" s="246" t="str">
        <f>IF(G27=0,"",G27)</f>
        <v/>
      </c>
      <c r="L26" s="246"/>
      <c r="M26" s="246"/>
      <c r="N26" s="247"/>
    </row>
    <row r="27" spans="2:16" ht="22.5" customHeight="1" x14ac:dyDescent="0.25">
      <c r="B27" s="210" t="s">
        <v>505</v>
      </c>
      <c r="C27" s="210"/>
      <c r="D27" s="210"/>
      <c r="E27" s="210"/>
      <c r="F27" s="210"/>
      <c r="G27" s="235"/>
      <c r="H27" s="236"/>
      <c r="I27" s="236"/>
      <c r="J27" s="236"/>
      <c r="K27" s="248" t="str">
        <f>IF(G26=0,"",G26)</f>
        <v/>
      </c>
      <c r="L27" s="248"/>
      <c r="M27" s="248"/>
      <c r="N27" s="249"/>
    </row>
    <row r="28" spans="2:16" ht="22.5" customHeight="1" x14ac:dyDescent="0.25">
      <c r="B28" s="210" t="s">
        <v>501</v>
      </c>
      <c r="C28" s="210"/>
      <c r="D28" s="210"/>
      <c r="E28" s="210"/>
      <c r="F28" s="210"/>
      <c r="G28" s="234" t="s">
        <v>502</v>
      </c>
      <c r="H28" s="234"/>
      <c r="I28" s="234" t="s">
        <v>455</v>
      </c>
      <c r="J28" s="234"/>
      <c r="K28" s="234" t="s">
        <v>502</v>
      </c>
      <c r="L28" s="234"/>
      <c r="M28" s="234" t="s">
        <v>455</v>
      </c>
      <c r="N28" s="234"/>
    </row>
    <row r="29" spans="2:16" ht="22.5" customHeight="1" x14ac:dyDescent="0.25">
      <c r="B29" s="210" t="s">
        <v>261</v>
      </c>
      <c r="C29" s="210"/>
      <c r="D29" s="210"/>
      <c r="E29" s="210"/>
      <c r="F29" s="210"/>
      <c r="G29" s="122"/>
      <c r="H29" s="120"/>
      <c r="I29" s="120"/>
      <c r="J29" s="120"/>
      <c r="K29" s="228" t="str">
        <f t="shared" ref="K29" si="2">IF(G29=0,"",G29)</f>
        <v/>
      </c>
      <c r="L29" s="228"/>
      <c r="M29" s="228" t="str">
        <f t="shared" ref="M29" si="3">IF(I29=0,"",I29)</f>
        <v/>
      </c>
      <c r="N29" s="228"/>
    </row>
    <row r="30" spans="2:16" ht="22.5" customHeight="1" x14ac:dyDescent="0.25">
      <c r="B30" s="210" t="s">
        <v>228</v>
      </c>
      <c r="C30" s="210"/>
      <c r="D30" s="210"/>
      <c r="E30" s="210"/>
      <c r="F30" s="210"/>
      <c r="G30" s="229"/>
      <c r="H30" s="230"/>
      <c r="I30" s="230"/>
      <c r="J30" s="230"/>
      <c r="K30" s="230"/>
      <c r="L30" s="230"/>
      <c r="M30" s="230"/>
      <c r="N30" s="231"/>
    </row>
    <row r="31" spans="2:16" ht="22.5" customHeight="1" x14ac:dyDescent="0.25">
      <c r="B31" s="210" t="s">
        <v>230</v>
      </c>
      <c r="C31" s="210"/>
      <c r="D31" s="210"/>
      <c r="E31" s="210"/>
      <c r="F31" s="210"/>
      <c r="G31" s="237"/>
      <c r="H31" s="237"/>
      <c r="I31" s="237"/>
      <c r="J31" s="237"/>
      <c r="K31" s="237"/>
      <c r="L31" s="237"/>
      <c r="M31" s="237"/>
      <c r="N31" s="237"/>
    </row>
    <row r="32" spans="2:16" ht="22.5" customHeight="1" x14ac:dyDescent="0.25">
      <c r="B32" s="210" t="s">
        <v>229</v>
      </c>
      <c r="C32" s="210"/>
      <c r="D32" s="210"/>
      <c r="E32" s="210"/>
      <c r="F32" s="210"/>
      <c r="G32" s="235"/>
      <c r="H32" s="236"/>
      <c r="I32" s="236"/>
      <c r="J32" s="236"/>
      <c r="K32" s="235"/>
      <c r="L32" s="236"/>
      <c r="M32" s="236"/>
      <c r="N32" s="236"/>
    </row>
  </sheetData>
  <mergeCells count="82">
    <mergeCell ref="B14:F14"/>
    <mergeCell ref="G14:N14"/>
    <mergeCell ref="B15:F15"/>
    <mergeCell ref="G15:N15"/>
    <mergeCell ref="G11:N11"/>
    <mergeCell ref="B13:F13"/>
    <mergeCell ref="G7:N7"/>
    <mergeCell ref="G12:N12"/>
    <mergeCell ref="G13:N13"/>
    <mergeCell ref="K30:N30"/>
    <mergeCell ref="G24:J24"/>
    <mergeCell ref="K24:N24"/>
    <mergeCell ref="G26:J26"/>
    <mergeCell ref="K26:N26"/>
    <mergeCell ref="G27:J27"/>
    <mergeCell ref="K27:N27"/>
    <mergeCell ref="G28:H28"/>
    <mergeCell ref="I28:J28"/>
    <mergeCell ref="K28:L28"/>
    <mergeCell ref="M28:N28"/>
    <mergeCell ref="G23:J23"/>
    <mergeCell ref="K23:N23"/>
    <mergeCell ref="G32:J32"/>
    <mergeCell ref="K32:N32"/>
    <mergeCell ref="G30:J30"/>
    <mergeCell ref="G29:H29"/>
    <mergeCell ref="I29:J29"/>
    <mergeCell ref="K29:L29"/>
    <mergeCell ref="M29:N29"/>
    <mergeCell ref="G31:N31"/>
    <mergeCell ref="G21:H21"/>
    <mergeCell ref="I21:J21"/>
    <mergeCell ref="K21:L21"/>
    <mergeCell ref="M21:N21"/>
    <mergeCell ref="G22:H22"/>
    <mergeCell ref="I22:J22"/>
    <mergeCell ref="K22:L22"/>
    <mergeCell ref="M22:N22"/>
    <mergeCell ref="G20:H20"/>
    <mergeCell ref="I20:J20"/>
    <mergeCell ref="K20:L20"/>
    <mergeCell ref="M20:N20"/>
    <mergeCell ref="G8:J8"/>
    <mergeCell ref="K8:N8"/>
    <mergeCell ref="G9:J9"/>
    <mergeCell ref="K9:N9"/>
    <mergeCell ref="G17:J17"/>
    <mergeCell ref="K17:N17"/>
    <mergeCell ref="G18:J18"/>
    <mergeCell ref="K18:N18"/>
    <mergeCell ref="G19:H19"/>
    <mergeCell ref="I19:J19"/>
    <mergeCell ref="K19:L19"/>
    <mergeCell ref="M19:N19"/>
    <mergeCell ref="B28:F28"/>
    <mergeCell ref="B29:F29"/>
    <mergeCell ref="B30:F30"/>
    <mergeCell ref="B31:F31"/>
    <mergeCell ref="B32:F32"/>
    <mergeCell ref="B23:F23"/>
    <mergeCell ref="B24:F24"/>
    <mergeCell ref="B26:F26"/>
    <mergeCell ref="B25:F25"/>
    <mergeCell ref="B27:F27"/>
    <mergeCell ref="B21:F21"/>
    <mergeCell ref="B22:F22"/>
    <mergeCell ref="B20:F20"/>
    <mergeCell ref="B16:F16"/>
    <mergeCell ref="B17:F17"/>
    <mergeCell ref="B18:F18"/>
    <mergeCell ref="B19:F19"/>
    <mergeCell ref="B5:F5"/>
    <mergeCell ref="G5:J5"/>
    <mergeCell ref="K5:N5"/>
    <mergeCell ref="B6:F6"/>
    <mergeCell ref="B2:N4"/>
    <mergeCell ref="B7:F7"/>
    <mergeCell ref="B9:F9"/>
    <mergeCell ref="B10:F10"/>
    <mergeCell ref="B11:F11"/>
    <mergeCell ref="B12:F12"/>
    <mergeCell ref="B8:F8"/>
  </mergeCells>
  <dataValidations count="14">
    <dataValidation type="list" allowBlank="1" showInputMessage="1" showErrorMessage="1" sqref="G18:J18" xr:uid="{00000000-0002-0000-0A00-000000000000}">
      <formula1>nivel</formula1>
    </dataValidation>
    <dataValidation type="list" showInputMessage="1" showErrorMessage="1" errorTitle="Dato erroneo" error="Selecciona un valor dentro de la casilla" sqref="G29:H29" xr:uid="{00000000-0002-0000-0A00-000001000000}">
      <formula1>IF(G$18="Seguro",ebajo,IF(G$18="Muy Seguro",ealto,))</formula1>
    </dataValidation>
    <dataValidation type="list" allowBlank="1" showInputMessage="1" showErrorMessage="1" sqref="G9:N9" xr:uid="{00000000-0002-0000-0A00-000002000000}">
      <formula1>vendor</formula1>
    </dataValidation>
    <dataValidation type="list" allowBlank="1" showInputMessage="1" showErrorMessage="1" sqref="G11" xr:uid="{00000000-0002-0000-0A00-000003000000}">
      <formula1>autenticacion</formula1>
    </dataValidation>
    <dataValidation type="list" allowBlank="1" showInputMessage="1" showErrorMessage="1" sqref="G7" xr:uid="{00000000-0002-0000-0A00-000004000000}">
      <formula1>gateway</formula1>
    </dataValidation>
    <dataValidation type="list" allowBlank="1" showInputMessage="1" showErrorMessage="1" sqref="G23:N23" xr:uid="{00000000-0002-0000-0A00-000005000000}">
      <formula1>IF(G18="Seguro",dhbajo,IF(G18="Muy Seguro", dhalto,""))</formula1>
    </dataValidation>
    <dataValidation allowBlank="1" showInputMessage="1" showErrorMessage="1" prompt="Para ingresar más redes separarlas por una coma" sqref="G26:N27" xr:uid="{00000000-0002-0000-0A00-000006000000}"/>
    <dataValidation type="list" allowBlank="1" showInputMessage="1" showErrorMessage="1" sqref="G30:N30" xr:uid="{00000000-0002-0000-0A00-000007000000}">
      <formula1>IF(G18="Seguro",dhbajo,IF(G18="Muy Seguro", dhalto,""))</formula1>
    </dataValidation>
    <dataValidation type="list" showInputMessage="1" showErrorMessage="1" error="Selecciona un valor dentro de la casilla" sqref="I29:J29" xr:uid="{00000000-0002-0000-0A00-000008000000}">
      <formula1>IF(G29="AES128(GCM)","-",IF(G29="AES256(GCM)","-",IF(G$18="Seguro",abajo2,IF(G$18="Muy Seguro",aalto2,))))</formula1>
    </dataValidation>
    <dataValidation type="list" allowBlank="1" showInputMessage="1" showErrorMessage="1" sqref="G14:N14" xr:uid="{00000000-0002-0000-0A00-000009000000}">
      <formula1>modo</formula1>
    </dataValidation>
    <dataValidation type="whole" allowBlank="1" showInputMessage="1" showErrorMessage="1" error="Ingresa un valor entre 1200 y 3600" sqref="G32:N32" xr:uid="{00000000-0002-0000-0A00-00000A000000}">
      <formula1>1200</formula1>
      <formula2>3600</formula2>
    </dataValidation>
    <dataValidation type="whole" allowBlank="1" showInputMessage="1" showErrorMessage="1" error="Ingresa un valor entre 1800 y 7200" sqref="G24:N24" xr:uid="{00000000-0002-0000-0A00-00000B000000}">
      <formula1>1800</formula1>
      <formula2>7200</formula2>
    </dataValidation>
    <dataValidation type="list" showInputMessage="1" showErrorMessage="1" errorTitle="Dato erroneo" error="Selecciona un valor dentro de la casilla" sqref="G20:H22" xr:uid="{00000000-0002-0000-0A00-00000C000000}">
      <formula1>IF(G$18="Seguro",ebajo,IF(G$18="Muy Seguro",ealto,""))</formula1>
    </dataValidation>
    <dataValidation type="list" showInputMessage="1" showErrorMessage="1" error="Selecciona un valor dentro de la casilla" sqref="I20:J22" xr:uid="{00000000-0002-0000-0A00-00000D000000}">
      <formula1>IF(G$18="Seguro",abajo,IF(G$18="Muy Seguro",aalto,))</formula1>
    </dataValidation>
  </dataValidations>
  <pageMargins left="0.7" right="0.7" top="0.75" bottom="0.75" header="0.3" footer="0.3"/>
  <pageSetup paperSize="9" orientation="portrait" r:id="rId1"/>
  <ignoredErrors>
    <ignoredError sqref="K26:K27" unlockedFormula="1"/>
  </ignoredErrors>
  <drawing r:id="rId2"/>
  <legacyDrawing r:id="rId3"/>
  <controls>
    <mc:AlternateContent xmlns:mc="http://schemas.openxmlformats.org/markup-compatibility/2006">
      <mc:Choice Requires="x14">
        <control shapeId="14386" r:id="rId4" name="ComboBox4">
          <controlPr defaultSize="0" autoLine="0" listFillRange="ike" r:id="rId5">
            <anchor moveWithCells="1">
              <from>
                <xdr:col>6</xdr:col>
                <xdr:colOff>0</xdr:colOff>
                <xdr:row>12</xdr:row>
                <xdr:rowOff>9525</xdr:rowOff>
              </from>
              <to>
                <xdr:col>14</xdr:col>
                <xdr:colOff>19050</xdr:colOff>
                <xdr:row>13</xdr:row>
                <xdr:rowOff>9525</xdr:rowOff>
              </to>
            </anchor>
          </controlPr>
        </control>
      </mc:Choice>
      <mc:Fallback>
        <control shapeId="14386" r:id="rId4" name="ComboBox4"/>
      </mc:Fallback>
    </mc:AlternateContent>
    <mc:AlternateContent xmlns:mc="http://schemas.openxmlformats.org/markup-compatibility/2006">
      <mc:Choice Requires="x14">
        <control shapeId="14355" r:id="rId6" name="Label2">
          <controlPr defaultSize="0" autoLine="0" r:id="rId7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14355" r:id="rId6" name="Label2"/>
      </mc:Fallback>
    </mc:AlternateContent>
    <mc:AlternateContent xmlns:mc="http://schemas.openxmlformats.org/markup-compatibility/2006">
      <mc:Choice Requires="x14">
        <control shapeId="14354" r:id="rId8" name="Label1">
          <controlPr defaultSize="0" autoLine="0" r:id="rId9">
            <anchor moveWithCells="1">
              <from>
                <xdr:col>9</xdr:col>
                <xdr:colOff>257175</xdr:colOff>
                <xdr:row>30</xdr:row>
                <xdr:rowOff>66675</xdr:rowOff>
              </from>
              <to>
                <xdr:col>10</xdr:col>
                <xdr:colOff>142875</xdr:colOff>
                <xdr:row>30</xdr:row>
                <xdr:rowOff>228600</xdr:rowOff>
              </to>
            </anchor>
          </controlPr>
        </control>
      </mc:Choice>
      <mc:Fallback>
        <control shapeId="14354" r:id="rId8" name="Label1"/>
      </mc:Fallback>
    </mc:AlternateContent>
    <mc:AlternateContent xmlns:mc="http://schemas.openxmlformats.org/markup-compatibility/2006">
      <mc:Choice Requires="x14">
        <control shapeId="14346" r:id="rId10" name="ComboBox2">
          <controlPr defaultSize="0" autoLine="0" listFillRange="proposals" r:id="rId11">
            <anchor moveWithCells="1">
              <from>
                <xdr:col>6</xdr:col>
                <xdr:colOff>0</xdr:colOff>
                <xdr:row>15</xdr:row>
                <xdr:rowOff>276225</xdr:rowOff>
              </from>
              <to>
                <xdr:col>14</xdr:col>
                <xdr:colOff>19050</xdr:colOff>
                <xdr:row>16</xdr:row>
                <xdr:rowOff>276225</xdr:rowOff>
              </to>
            </anchor>
          </controlPr>
        </control>
      </mc:Choice>
      <mc:Fallback>
        <control shapeId="14346" r:id="rId10" name="ComboBox2"/>
      </mc:Fallback>
    </mc:AlternateContent>
    <mc:AlternateContent xmlns:mc="http://schemas.openxmlformats.org/markup-compatibility/2006">
      <mc:Choice Requires="x14">
        <control shapeId="14390" r:id="rId12" name="Password1">
          <controlPr defaultSize="0" autoLine="0" r:id="rId13">
            <anchor moveWithCells="1">
              <from>
                <xdr:col>14</xdr:col>
                <xdr:colOff>219075</xdr:colOff>
                <xdr:row>10</xdr:row>
                <xdr:rowOff>257175</xdr:rowOff>
              </from>
              <to>
                <xdr:col>14</xdr:col>
                <xdr:colOff>1485900</xdr:colOff>
                <xdr:row>12</xdr:row>
                <xdr:rowOff>19050</xdr:rowOff>
              </to>
            </anchor>
          </controlPr>
        </control>
      </mc:Choice>
      <mc:Fallback>
        <control shapeId="14390" r:id="rId12" name="Password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F4556A021B7E145A17E7E0B108B8DEF" ma:contentTypeVersion="2" ma:contentTypeDescription="Crear nuevo documento." ma:contentTypeScope="" ma:versionID="b4c117fabe31e9870a593f70025f74e2">
  <xsd:schema xmlns:xsd="http://www.w3.org/2001/XMLSchema" xmlns:xs="http://www.w3.org/2001/XMLSchema" xmlns:p="http://schemas.microsoft.com/office/2006/metadata/properties" xmlns:ns3="e3912584-388d-4f91-8e26-44c0dcbe79e1" targetNamespace="http://schemas.microsoft.com/office/2006/metadata/properties" ma:root="true" ma:fieldsID="fdc9d6044e40785086976db5ac57dadc" ns3:_="">
    <xsd:import namespace="e3912584-388d-4f91-8e26-44c0dcbe79e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12584-388d-4f91-8e26-44c0dcbe79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FCD101-D837-473F-9A87-0EF5315EF4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912584-388d-4f91-8e26-44c0dcbe79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9CAE8-9FCE-44A9-80C8-14E7F3ADDFFB}">
  <ds:schemaRefs>
    <ds:schemaRef ds:uri="http://schemas.microsoft.com/office/infopath/2007/PartnerControls"/>
    <ds:schemaRef ds:uri="e3912584-388d-4f91-8e26-44c0dcbe79e1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4503AE1-B466-470E-84AD-AD261CD086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54</vt:i4>
      </vt:variant>
    </vt:vector>
  </HeadingPairs>
  <TitlesOfParts>
    <vt:vector size="78" baseType="lpstr">
      <vt:lpstr>Control</vt:lpstr>
      <vt:lpstr>Grupos IP</vt:lpstr>
      <vt:lpstr>Web Filter</vt:lpstr>
      <vt:lpstr>Listas</vt:lpstr>
      <vt:lpstr>App Control</vt:lpstr>
      <vt:lpstr>IPS</vt:lpstr>
      <vt:lpstr>WAF</vt:lpstr>
      <vt:lpstr>DNS Filter</vt:lpstr>
      <vt:lpstr>VPN S2S</vt:lpstr>
      <vt:lpstr>VPN S2S (2)</vt:lpstr>
      <vt:lpstr>VPN S2S (3)</vt:lpstr>
      <vt:lpstr>VPN S2S (4)</vt:lpstr>
      <vt:lpstr>VPN Movil</vt:lpstr>
      <vt:lpstr>VPN Movil (2)</vt:lpstr>
      <vt:lpstr>Usuarios VPN</vt:lpstr>
      <vt:lpstr>IP Mac</vt:lpstr>
      <vt:lpstr>Mapped IP</vt:lpstr>
      <vt:lpstr>DIP</vt:lpstr>
      <vt:lpstr>VPN SSL</vt:lpstr>
      <vt:lpstr>Email Filter</vt:lpstr>
      <vt:lpstr>AV</vt:lpstr>
      <vt:lpstr>DLP</vt:lpstr>
      <vt:lpstr>Config Adicional</vt:lpstr>
      <vt:lpstr>DB</vt:lpstr>
      <vt:lpstr>aalto</vt:lpstr>
      <vt:lpstr>aalto1</vt:lpstr>
      <vt:lpstr>aalto2</vt:lpstr>
      <vt:lpstr>abajo</vt:lpstr>
      <vt:lpstr>abajo2</vt:lpstr>
      <vt:lpstr>acceso</vt:lpstr>
      <vt:lpstr>Accion</vt:lpstr>
      <vt:lpstr>accion2</vt:lpstr>
      <vt:lpstr>accion3</vt:lpstr>
      <vt:lpstr>accion4</vt:lpstr>
      <vt:lpstr>accion6</vt:lpstr>
      <vt:lpstr>accion7</vt:lpstr>
      <vt:lpstr>accion8</vt:lpstr>
      <vt:lpstr>accon</vt:lpstr>
      <vt:lpstr>accon1</vt:lpstr>
      <vt:lpstr>accon5</vt:lpstr>
      <vt:lpstr>aggre</vt:lpstr>
      <vt:lpstr>asignar</vt:lpstr>
      <vt:lpstr>autenticacion</vt:lpstr>
      <vt:lpstr>categoria</vt:lpstr>
      <vt:lpstr>dhalto</vt:lpstr>
      <vt:lpstr>dhbajo</vt:lpstr>
      <vt:lpstr>dhcomp</vt:lpstr>
      <vt:lpstr>dhmov</vt:lpstr>
      <vt:lpstr>dispositivos</vt:lpstr>
      <vt:lpstr>ealto</vt:lpstr>
      <vt:lpstr>ebajo</vt:lpstr>
      <vt:lpstr>encr</vt:lpstr>
      <vt:lpstr>encripcion</vt:lpstr>
      <vt:lpstr>FAZ</vt:lpstr>
      <vt:lpstr>Fcloud</vt:lpstr>
      <vt:lpstr>gateway</vt:lpstr>
      <vt:lpstr>grupos</vt:lpstr>
      <vt:lpstr>ike</vt:lpstr>
      <vt:lpstr>'VPN S2S (2)'!ikeee</vt:lpstr>
      <vt:lpstr>'VPN S2S (3)'!ikeee</vt:lpstr>
      <vt:lpstr>'VPN S2S (4)'!ikeee</vt:lpstr>
      <vt:lpstr>ikeee</vt:lpstr>
      <vt:lpstr>main</vt:lpstr>
      <vt:lpstr>modo</vt:lpstr>
      <vt:lpstr>nivel</vt:lpstr>
      <vt:lpstr>proposals</vt:lpstr>
      <vt:lpstr>rango</vt:lpstr>
      <vt:lpstr>reporte</vt:lpstr>
      <vt:lpstr>servdns</vt:lpstr>
      <vt:lpstr>spm</vt:lpstr>
      <vt:lpstr>spma</vt:lpstr>
      <vt:lpstr>spmb</vt:lpstr>
      <vt:lpstr>spmc</vt:lpstr>
      <vt:lpstr>subcategoria</vt:lpstr>
      <vt:lpstr>Tipo</vt:lpstr>
      <vt:lpstr>vendor</vt:lpstr>
      <vt:lpstr>vpn</vt:lpstr>
      <vt:lpstr>vpns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rarroyo@mcmtelecom.com.mx</dc:creator>
  <cp:lastModifiedBy>Ricardo Arroyo</cp:lastModifiedBy>
  <dcterms:created xsi:type="dcterms:W3CDTF">2019-02-12T22:50:25Z</dcterms:created>
  <dcterms:modified xsi:type="dcterms:W3CDTF">2023-04-26T07:35:50Z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0x010100AF4556A021B7E145A17E7E0B108B8DEF</vt:lpwstr>
  </property>
</Properties>
</file>